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心心カップ" sheetId="1" state="visible" r:id="rId2"/>
  </sheets>
  <definedNames>
    <definedName function="false" hidden="false" localSheetId="0" name="_xlnm.Print_Area" vbProcedure="false">心心カップ!$A$1:$AJ$184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<sst xmlns="http://schemas.openxmlformats.org/spreadsheetml/2006/main" count="595" uniqueCount="258">
  <si>
    <t xml:space="preserve">2023　第一回 U-12心心カップ　米沢少年サッカー大会</t>
  </si>
  <si>
    <t xml:space="preserve">１）</t>
  </si>
  <si>
    <t xml:space="preserve">大会要項</t>
  </si>
  <si>
    <t xml:space="preserve">・主　催</t>
  </si>
  <si>
    <t xml:space="preserve">米沢地区サッカー協会　四種委員会</t>
  </si>
  <si>
    <t xml:space="preserve">・後　援</t>
  </si>
  <si>
    <t xml:space="preserve">心心グループ・株式会社やまが田</t>
  </si>
  <si>
    <t xml:space="preserve">・期　日</t>
  </si>
  <si>
    <t xml:space="preserve">2023年予選4月1日　決勝トーナメント4月2日</t>
  </si>
  <si>
    <t xml:space="preserve">・会　場</t>
  </si>
  <si>
    <t xml:space="preserve">予選リーグ：米沢人工芝サッカーフィールド</t>
  </si>
  <si>
    <t xml:space="preserve">・準　備</t>
  </si>
  <si>
    <t xml:space="preserve">8：00〜 準備終了後監督会議を行います。</t>
  </si>
  <si>
    <t xml:space="preserve">２）</t>
  </si>
  <si>
    <t xml:space="preserve">競技方法</t>
  </si>
  <si>
    <t xml:space="preserve">・日本サッカー協会８人制規則による。</t>
  </si>
  <si>
    <t xml:space="preserve">・予選は各ブロックリーグ戦、決勝は各ブロック１位２位と３位４位でのトーナメント戦にて実施する。</t>
  </si>
  <si>
    <t xml:space="preserve">・選手は小学６年生以下の児童で構成し、ｽﾀｰﾃｨﾝｸﾞ８名ｻﾌﾞ８名、合計１６名とし自由な交代とする。</t>
  </si>
  <si>
    <t xml:space="preserve">・予選リーグの順位決定は勝点制とする。勝ち＝３点、引き分け＝１点、負け＝０点、次に得失点差、得点上</t>
  </si>
  <si>
    <t xml:space="preserve">　位、失点下位で決定する。同率の場合は、ＰＫ戦にて決定する。</t>
  </si>
  <si>
    <t xml:space="preserve">・試合時間は、３０分（１５－３－１５）とする。</t>
  </si>
  <si>
    <t xml:space="preserve">・決勝トーナメントの同点の場合は、即時にＰＫ戦にて決する。</t>
  </si>
  <si>
    <t xml:space="preserve">　（ＰＫ戦は３名で行い、同点の場合は４人目からサドンデスとする）</t>
  </si>
  <si>
    <t xml:space="preserve">・予選リーグの警告は決勝トーナメントに持ち越さない</t>
  </si>
  <si>
    <t xml:space="preserve">　予選リーグでの退場に関しては決勝トーナメントに持ち越される。</t>
  </si>
  <si>
    <t xml:space="preserve">　悪質なプレーによる退場の場合は、規律委員会により協議される。</t>
  </si>
  <si>
    <t xml:space="preserve">・審判は１人制の帯同審判とする。</t>
  </si>
  <si>
    <t xml:space="preserve">３）予選リーグの組合せ</t>
  </si>
  <si>
    <r>
      <rPr>
        <b val="true"/>
        <sz val="11"/>
        <rFont val="ＭＳ ゴシック"/>
        <family val="3"/>
        <charset val="128"/>
      </rPr>
      <t xml:space="preserve">Ａ</t>
    </r>
    <r>
      <rPr>
        <sz val="11"/>
        <rFont val="ＭＳ ゴシック"/>
        <family val="3"/>
        <charset val="128"/>
      </rPr>
      <t xml:space="preserve">ﾌﾞﾛｯｸ</t>
    </r>
  </si>
  <si>
    <r>
      <rPr>
        <b val="true"/>
        <sz val="11"/>
        <rFont val="ＭＳ ゴシック"/>
        <family val="3"/>
        <charset val="128"/>
      </rPr>
      <t xml:space="preserve">Ｂ</t>
    </r>
    <r>
      <rPr>
        <sz val="11"/>
        <rFont val="ＭＳ ゴシック"/>
        <family val="3"/>
        <charset val="128"/>
      </rPr>
      <t xml:space="preserve">ﾌﾞﾛｯｸ</t>
    </r>
  </si>
  <si>
    <r>
      <rPr>
        <b val="true"/>
        <sz val="11"/>
        <rFont val="ＭＳ ゴシック"/>
        <family val="3"/>
        <charset val="128"/>
      </rPr>
      <t xml:space="preserve">Ｃ</t>
    </r>
    <r>
      <rPr>
        <sz val="11"/>
        <rFont val="ＭＳ ゴシック"/>
        <family val="3"/>
        <charset val="128"/>
      </rPr>
      <t xml:space="preserve">ﾌﾞﾛｯｸ</t>
    </r>
  </si>
  <si>
    <r>
      <rPr>
        <b val="true"/>
        <sz val="11"/>
        <rFont val="ＭＳ ゴシック"/>
        <family val="3"/>
        <charset val="128"/>
      </rPr>
      <t xml:space="preserve">Ｄ</t>
    </r>
    <r>
      <rPr>
        <sz val="11"/>
        <rFont val="ＭＳ ゴシック"/>
        <family val="3"/>
        <charset val="128"/>
      </rPr>
      <t xml:space="preserve">ﾌﾞﾛｯｸ</t>
    </r>
  </si>
  <si>
    <t xml:space="preserve">①</t>
  </si>
  <si>
    <t xml:space="preserve">ｱｽﾃﾗｰｿ高畠</t>
  </si>
  <si>
    <t xml:space="preserve">⑤</t>
  </si>
  <si>
    <t xml:space="preserve">川西JFC-B</t>
  </si>
  <si>
    <t xml:space="preserve">⑨</t>
  </si>
  <si>
    <t xml:space="preserve">小国SSS</t>
  </si>
  <si>
    <t xml:space="preserve">⑬</t>
  </si>
  <si>
    <t xml:space="preserve">川西JFC-A</t>
  </si>
  <si>
    <t xml:space="preserve">②</t>
  </si>
  <si>
    <t xml:space="preserve">FCｸﾞﾗｯｿ-B</t>
  </si>
  <si>
    <t xml:space="preserve">⑥</t>
  </si>
  <si>
    <t xml:space="preserve">ﾚﾄﾗｰﾀﾞ福島</t>
  </si>
  <si>
    <t xml:space="preserve">⑩</t>
  </si>
  <si>
    <t xml:space="preserve">FCやまぼうし</t>
  </si>
  <si>
    <t xml:space="preserve">⑭</t>
  </si>
  <si>
    <t xml:space="preserve">高畠就友</t>
  </si>
  <si>
    <t xml:space="preserve">③</t>
  </si>
  <si>
    <t xml:space="preserve">東部SSS</t>
  </si>
  <si>
    <t xml:space="preserve">⑦</t>
  </si>
  <si>
    <t xml:space="preserve">南陽FC-M</t>
  </si>
  <si>
    <t xml:space="preserve">⑪</t>
  </si>
  <si>
    <t xml:space="preserve">南陽FC-R</t>
  </si>
  <si>
    <t xml:space="preserve">⑮</t>
  </si>
  <si>
    <t xml:space="preserve">南陽FC-W</t>
  </si>
  <si>
    <t xml:space="preserve">④</t>
  </si>
  <si>
    <t xml:space="preserve">窪田SC</t>
  </si>
  <si>
    <t xml:space="preserve">⑧</t>
  </si>
  <si>
    <t xml:space="preserve">FCｸﾞﾗｯｿA</t>
  </si>
  <si>
    <t xml:space="preserve">⑫</t>
  </si>
  <si>
    <t xml:space="preserve">北部FC</t>
  </si>
  <si>
    <t xml:space="preserve">⑯</t>
  </si>
  <si>
    <t xml:space="preserve">FCｱﾙｶﾃﾞｨｱ</t>
  </si>
  <si>
    <t xml:space="preserve">４）予選リーグスケジュール</t>
  </si>
  <si>
    <t xml:space="preserve">予定時間</t>
  </si>
  <si>
    <t xml:space="preserve">米沢SF 西南</t>
  </si>
  <si>
    <t xml:space="preserve">米沢SF　西北</t>
  </si>
  <si>
    <t xml:space="preserve">会場準備</t>
  </si>
  <si>
    <t xml:space="preserve">8:00</t>
  </si>
  <si>
    <t xml:space="preserve">対戦</t>
  </si>
  <si>
    <t xml:space="preserve">審判</t>
  </si>
  <si>
    <t xml:space="preserve">第１試合</t>
  </si>
  <si>
    <t xml:space="preserve">9:30</t>
  </si>
  <si>
    <t xml:space="preserve">①ｱｽﾃﾗｰｿ高畠</t>
  </si>
  <si>
    <t xml:space="preserve">vs</t>
  </si>
  <si>
    <t xml:space="preserve">②FCｸﾞﾗｯｿ-B</t>
  </si>
  <si>
    <t xml:space="preserve">⑤⑥</t>
  </si>
  <si>
    <t xml:space="preserve">③東部SSS</t>
  </si>
  <si>
    <t xml:space="preserve">④窪田SC</t>
  </si>
  <si>
    <t xml:space="preserve">⑦⑧</t>
  </si>
  <si>
    <t xml:space="preserve">第２試合</t>
  </si>
  <si>
    <t xml:space="preserve">10:10</t>
  </si>
  <si>
    <t xml:space="preserve">⑤川西JFC-B</t>
  </si>
  <si>
    <t xml:space="preserve">⑥ﾚﾄﾗｰﾀﾞ福島</t>
  </si>
  <si>
    <t xml:space="preserve">①②</t>
  </si>
  <si>
    <t xml:space="preserve">⑦南陽FC-M</t>
  </si>
  <si>
    <t xml:space="preserve">⑧FCｸﾞﾗｯｿ-A</t>
  </si>
  <si>
    <t xml:space="preserve">③④</t>
  </si>
  <si>
    <t xml:space="preserve">第３試合</t>
  </si>
  <si>
    <t xml:space="preserve">10:50</t>
  </si>
  <si>
    <t xml:space="preserve">第４試合</t>
  </si>
  <si>
    <t xml:space="preserve">11:30</t>
  </si>
  <si>
    <t xml:space="preserve">第５試合</t>
  </si>
  <si>
    <t xml:space="preserve">12:10</t>
  </si>
  <si>
    <t xml:space="preserve">第６試合</t>
  </si>
  <si>
    <t xml:space="preserve">13:00</t>
  </si>
  <si>
    <t xml:space="preserve">撤去</t>
  </si>
  <si>
    <t xml:space="preserve">14:00</t>
  </si>
  <si>
    <t xml:space="preserve">米沢SF 東南</t>
  </si>
  <si>
    <t xml:space="preserve">米沢SF 東北</t>
  </si>
  <si>
    <t xml:space="preserve">⑨小国SSS</t>
  </si>
  <si>
    <t xml:space="preserve">⑩やまぼうし</t>
  </si>
  <si>
    <t xml:space="preserve">⑬⑭</t>
  </si>
  <si>
    <t xml:space="preserve">⑪南陽FC-R</t>
  </si>
  <si>
    <t xml:space="preserve">⑫北部FC</t>
  </si>
  <si>
    <t xml:space="preserve">⑮⑯</t>
  </si>
  <si>
    <t xml:space="preserve">⑬川西JFC-A</t>
  </si>
  <si>
    <t xml:space="preserve">⑭高畠就友</t>
  </si>
  <si>
    <t xml:space="preserve">⑨⑩</t>
  </si>
  <si>
    <t xml:space="preserve">⑮南陽FC-W</t>
  </si>
  <si>
    <t xml:space="preserve">⑯FCｱﾙｶﾃﾞｨｱ</t>
  </si>
  <si>
    <t xml:space="preserve">⑪⑫</t>
  </si>
  <si>
    <t xml:space="preserve">５)予選リーグ対戦成績表</t>
  </si>
  <si>
    <t xml:space="preserve">Ａブロック</t>
  </si>
  <si>
    <t xml:space="preserve">勝</t>
  </si>
  <si>
    <t xml:space="preserve">負</t>
  </si>
  <si>
    <t xml:space="preserve">分</t>
  </si>
  <si>
    <t xml:space="preserve">勝点</t>
  </si>
  <si>
    <t xml:space="preserve">得点</t>
  </si>
  <si>
    <t xml:space="preserve">失点</t>
  </si>
  <si>
    <t xml:space="preserve">得失</t>
  </si>
  <si>
    <t xml:space="preserve">順位</t>
  </si>
  <si>
    <t xml:space="preserve">米沢ﾌｪﾆｯｸｽ</t>
  </si>
  <si>
    <t xml:space="preserve">Ｂブロック</t>
  </si>
  <si>
    <t xml:space="preserve">高畠蹴友</t>
  </si>
  <si>
    <t xml:space="preserve">FC宮内</t>
  </si>
  <si>
    <t xml:space="preserve">FCｸﾞﾗｯｿ-A</t>
  </si>
  <si>
    <t xml:space="preserve">Ｃブロック</t>
  </si>
  <si>
    <t xml:space="preserve">やまぼうし</t>
  </si>
  <si>
    <t xml:space="preserve">Ｄブロック</t>
  </si>
  <si>
    <t xml:space="preserve">６）１位２位トーナメント組合せ及びスケジュール</t>
  </si>
  <si>
    <t xml:space="preserve">米沢SF東側コート</t>
  </si>
  <si>
    <t xml:space="preserve">8:00〜</t>
  </si>
  <si>
    <t xml:space="preserve">北コート</t>
  </si>
  <si>
    <t xml:space="preserve">南コート</t>
  </si>
  <si>
    <t xml:space="preserve">9:30～</t>
  </si>
  <si>
    <t xml:space="preserve">13:30</t>
  </si>
  <si>
    <t xml:space="preserve">C1やまぼうし</t>
  </si>
  <si>
    <t xml:space="preserve">B2ﾚﾄﾗｰﾀﾞ福島</t>
  </si>
  <si>
    <t xml:space="preserve">北②</t>
  </si>
  <si>
    <t xml:space="preserve">A1ｱｽﾃﾗｰｿ高畠</t>
  </si>
  <si>
    <t xml:space="preserve">D2南陽FC-W</t>
  </si>
  <si>
    <t xml:space="preserve">南②</t>
  </si>
  <si>
    <t xml:space="preserve">A1</t>
  </si>
  <si>
    <t xml:space="preserve">D2</t>
  </si>
  <si>
    <t xml:space="preserve">C1</t>
  </si>
  <si>
    <t xml:space="preserve">B2</t>
  </si>
  <si>
    <t xml:space="preserve">10:30～</t>
  </si>
  <si>
    <t xml:space="preserve">14:10</t>
  </si>
  <si>
    <t xml:space="preserve">D1川西JFC-A</t>
  </si>
  <si>
    <t xml:space="preserve">A2窪田SC</t>
  </si>
  <si>
    <t xml:space="preserve">北①</t>
  </si>
  <si>
    <t xml:space="preserve">B1南陽FC-M</t>
  </si>
  <si>
    <t xml:space="preserve">C2北部FC</t>
  </si>
  <si>
    <t xml:space="preserve">南①</t>
  </si>
  <si>
    <t xml:space="preserve">B1</t>
  </si>
  <si>
    <t xml:space="preserve">C2</t>
  </si>
  <si>
    <t xml:space="preserve">D1</t>
  </si>
  <si>
    <t xml:space="preserve">A2</t>
  </si>
  <si>
    <t xml:space="preserve">11:30～</t>
  </si>
  <si>
    <t xml:space="preserve">14:50</t>
  </si>
  <si>
    <t xml:space="preserve">北②負</t>
  </si>
  <si>
    <t xml:space="preserve">南②負</t>
  </si>
  <si>
    <t xml:space="preserve">北②南②勝</t>
  </si>
  <si>
    <t xml:space="preserve">北①負</t>
  </si>
  <si>
    <t xml:space="preserve">南①負</t>
  </si>
  <si>
    <t xml:space="preserve">北①南①勝</t>
  </si>
  <si>
    <t xml:space="preserve">12:30～</t>
  </si>
  <si>
    <t xml:space="preserve">15:30</t>
  </si>
  <si>
    <t xml:space="preserve">北②勝</t>
  </si>
  <si>
    <t xml:space="preserve">南②勝</t>
  </si>
  <si>
    <t xml:space="preserve">北②南②負</t>
  </si>
  <si>
    <t xml:space="preserve">北①勝</t>
  </si>
  <si>
    <t xml:space="preserve">南①勝</t>
  </si>
  <si>
    <t xml:space="preserve">北①南①負</t>
  </si>
  <si>
    <t xml:space="preserve">13:30～</t>
  </si>
  <si>
    <t xml:space="preserve">16:10</t>
  </si>
  <si>
    <t xml:space="preserve">北③負</t>
  </si>
  <si>
    <t xml:space="preserve">南③負</t>
  </si>
  <si>
    <t xml:space="preserve">北③勝</t>
  </si>
  <si>
    <t xml:space="preserve">南③勝</t>
  </si>
  <si>
    <t xml:space="preserve">14:30～</t>
  </si>
  <si>
    <t xml:space="preserve">16:50</t>
  </si>
  <si>
    <t xml:space="preserve">北④負</t>
  </si>
  <si>
    <t xml:space="preserve">南④負</t>
  </si>
  <si>
    <t xml:space="preserve">北④勝</t>
  </si>
  <si>
    <t xml:space="preserve">南④勝</t>
  </si>
  <si>
    <t xml:space="preserve">４種</t>
  </si>
  <si>
    <t xml:space="preserve">1位：北部FC</t>
  </si>
  <si>
    <t xml:space="preserve">5位：川西JFC-A</t>
  </si>
  <si>
    <t xml:space="preserve">南⑥</t>
  </si>
  <si>
    <t xml:space="preserve">2位：ﾚﾄﾗｰﾀﾞ福島</t>
  </si>
  <si>
    <t xml:space="preserve">6位：南陽FC-W</t>
  </si>
  <si>
    <t xml:space="preserve">2位：</t>
  </si>
  <si>
    <t xml:space="preserve">6位：</t>
  </si>
  <si>
    <t xml:space="preserve">0-1</t>
  </si>
  <si>
    <t xml:space="preserve">3位：ｱｽﾃﾗｰｿ高畠</t>
  </si>
  <si>
    <t xml:space="preserve">7位：南陽FC-M</t>
  </si>
  <si>
    <t xml:space="preserve">北⑥</t>
  </si>
  <si>
    <t xml:space="preserve">3位：</t>
  </si>
  <si>
    <t xml:space="preserve">7位：</t>
  </si>
  <si>
    <t xml:space="preserve">4位：窪田SC</t>
  </si>
  <si>
    <t xml:space="preserve">8位：やまぼうし</t>
  </si>
  <si>
    <t xml:space="preserve">4位：</t>
  </si>
  <si>
    <t xml:space="preserve">8位：</t>
  </si>
  <si>
    <t xml:space="preserve">4-0</t>
  </si>
  <si>
    <t xml:space="preserve">北④</t>
  </si>
  <si>
    <t xml:space="preserve">南④</t>
  </si>
  <si>
    <t xml:space="preserve">0-0</t>
  </si>
  <si>
    <t xml:space="preserve">0PK2</t>
  </si>
  <si>
    <t xml:space="preserve">2-1</t>
  </si>
  <si>
    <t xml:space="preserve">0-3</t>
  </si>
  <si>
    <t xml:space="preserve">1-2</t>
  </si>
  <si>
    <t xml:space="preserve">3-2</t>
  </si>
  <si>
    <t xml:space="preserve">北③</t>
  </si>
  <si>
    <t xml:space="preserve">1-3</t>
  </si>
  <si>
    <t xml:space="preserve">南③</t>
  </si>
  <si>
    <t xml:space="preserve">北⑤</t>
  </si>
  <si>
    <t xml:space="preserve">南⑤</t>
  </si>
  <si>
    <t xml:space="preserve">1-4</t>
  </si>
  <si>
    <t xml:space="preserve">６）３位４位トーナメント組合せ及びスケジュール</t>
  </si>
  <si>
    <t xml:space="preserve">米沢SF西側コート</t>
  </si>
  <si>
    <t xml:space="preserve">A3FCｸﾞﾗｯｿ-B</t>
  </si>
  <si>
    <t xml:space="preserve">D4FCｱﾙｶﾃﾞｨｱ</t>
  </si>
  <si>
    <t xml:space="preserve">C3南陽FC-R</t>
  </si>
  <si>
    <t xml:space="preserve">B4川西JFC-B</t>
  </si>
  <si>
    <t xml:space="preserve">B3FCｸﾞﾗｯｿ-A</t>
  </si>
  <si>
    <t xml:space="preserve">C4小国SSS</t>
  </si>
  <si>
    <t xml:space="preserve">D3高畠就友</t>
  </si>
  <si>
    <t xml:space="preserve">A4東部SSS</t>
  </si>
  <si>
    <t xml:space="preserve">北①南①負け</t>
  </si>
  <si>
    <t xml:space="preserve">北②南②負け</t>
  </si>
  <si>
    <t xml:space="preserve">当該</t>
  </si>
  <si>
    <t xml:space="preserve">1位：グラッソA</t>
  </si>
  <si>
    <t xml:space="preserve">5位：東部SSS</t>
  </si>
  <si>
    <t xml:space="preserve">2位：グラッソB</t>
  </si>
  <si>
    <t xml:space="preserve">6位：FCアルカディア</t>
  </si>
  <si>
    <t xml:space="preserve">2-6</t>
  </si>
  <si>
    <t xml:space="preserve">3位：高畠蹴友</t>
  </si>
  <si>
    <t xml:space="preserve">7位：小国SSS</t>
  </si>
  <si>
    <t xml:space="preserve">4位：南陽FC-R</t>
  </si>
  <si>
    <t xml:space="preserve">8位：川西JFC-B</t>
  </si>
  <si>
    <t xml:space="preserve">0-2</t>
  </si>
  <si>
    <t xml:space="preserve">1-1</t>
  </si>
  <si>
    <t xml:space="preserve">3PK2</t>
  </si>
  <si>
    <t xml:space="preserve">1-0</t>
  </si>
  <si>
    <t xml:space="preserve">3-0</t>
  </si>
  <si>
    <t xml:space="preserve">2PK1</t>
  </si>
  <si>
    <t xml:space="preserve">A3</t>
  </si>
  <si>
    <t xml:space="preserve">D4</t>
  </si>
  <si>
    <t xml:space="preserve">C3</t>
  </si>
  <si>
    <t xml:space="preserve">B4</t>
  </si>
  <si>
    <t xml:space="preserve">B3</t>
  </si>
  <si>
    <t xml:space="preserve">C4</t>
  </si>
  <si>
    <t xml:space="preserve">D3</t>
  </si>
  <si>
    <t xml:space="preserve">A4</t>
  </si>
  <si>
    <t xml:space="preserve">2-0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</si>
</sst>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General"/>
    <numFmt numFmtId="167" formatCode="General;General;;"/>
    <numFmt numFmtId="168" formatCode="0_);[RED]\(0\)"/>
    <numFmt numFmtId="169" formatCode="0_ "/>
  </numFmts>
  <fonts count="10">
    <font>
      <sz val="11"/>
      <name val="ＭＳ Ｐゴシック"/>
      <family val="3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b val="true"/>
      <sz val="11"/>
      <name val="ＭＳ ゴシック"/>
      <family val="3"/>
      <charset val="128"/>
    </font>
    <font>
      <i val="true"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</fills>
  <borders count="5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true">
      <left style="medium"/>
      <right style="thin"/>
      <top style="medium"/>
      <bottom style="thin"/>
      <diagonal style="thin"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true">
      <left style="thin"/>
      <right style="thin"/>
      <top style="thin"/>
      <bottom style="thin"/>
      <diagonal style="thin"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hair"/>
      <top style="thin"/>
      <bottom style="thin"/>
      <diagonal/>
    </border>
    <border diagonalUp="false" diagonalDown="false">
      <left style="hair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hair"/>
      <top style="thin"/>
      <bottom/>
      <diagonal/>
    </border>
    <border diagonalUp="false" diagonalDown="false">
      <left/>
      <right style="hair"/>
      <top/>
      <bottom/>
      <diagonal/>
    </border>
    <border diagonalUp="false" diagonalDown="false">
      <left/>
      <right style="hair"/>
      <top style="thin"/>
      <bottom style="thin"/>
      <diagonal/>
    </border>
    <border diagonalUp="false" diagonalDown="false">
      <left style="hair"/>
      <right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hair"/>
      <top/>
      <bottom style="thin"/>
      <diagonal/>
    </border>
    <border diagonalUp="false" diagonalDown="false">
      <left style="thick">
        <color rgb="FFFF0000"/>
      </left>
      <right/>
      <top/>
      <bottom style="thick">
        <color rgb="FFFF0000"/>
      </bottom>
      <diagonal/>
    </border>
    <border diagonalUp="false" diagonalDown="false">
      <left/>
      <right/>
      <top/>
      <bottom style="thick">
        <color rgb="FFFF0000"/>
      </bottom>
      <diagonal/>
    </border>
    <border diagonalUp="false" diagonalDown="false">
      <left/>
      <right style="thick">
        <color rgb="FFFF0000"/>
      </right>
      <top/>
      <bottom/>
      <diagonal/>
    </border>
    <border diagonalUp="false" diagonalDown="false">
      <left style="thick">
        <color rgb="FFFF0000"/>
      </left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ck">
        <color rgb="FFFF0000"/>
      </right>
      <top/>
      <bottom style="thick">
        <color rgb="FFFF0000"/>
      </bottom>
      <diagonal/>
    </border>
    <border diagonalUp="false" diagonalDown="false">
      <left style="thick">
        <color rgb="FFFF0000"/>
      </left>
      <right/>
      <top style="thick">
        <color rgb="FFFF0000"/>
      </top>
      <bottom/>
      <diagonal/>
    </border>
    <border diagonalUp="false" diagonalDown="false">
      <left/>
      <right style="thick">
        <color rgb="FFFF0000"/>
      </right>
      <top style="thin"/>
      <bottom/>
      <diagonal/>
    </border>
    <border diagonalUp="false" diagonalDown="false">
      <left style="thick">
        <color rgb="FFFF0000"/>
      </left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ck">
        <color rgb="FFFF0000"/>
      </top>
      <bottom/>
      <diagonal/>
    </border>
    <border diagonalUp="false" diagonalDown="false">
      <left style="thin"/>
      <right/>
      <top style="thick">
        <color rgb="FFFF0000"/>
      </top>
      <bottom style="thin"/>
      <diagonal/>
    </border>
    <border diagonalUp="false" diagonalDown="false">
      <left/>
      <right/>
      <top style="thick">
        <color rgb="FFFF0000"/>
      </top>
      <bottom style="thin"/>
      <diagonal/>
    </border>
    <border diagonalUp="false" diagonalDown="false">
      <left/>
      <right style="thin"/>
      <top style="thick">
        <color rgb="FFFF0000"/>
      </top>
      <bottom style="thick">
        <color rgb="FFFF0000"/>
      </bottom>
      <diagonal/>
    </border>
    <border diagonalUp="false" diagonalDown="false">
      <left/>
      <right style="thick">
        <color rgb="FFFF0000"/>
      </right>
      <top style="thick">
        <color rgb="FFFF0000"/>
      </top>
      <bottom/>
      <diagonal/>
    </border>
    <border diagonalUp="false" diagonalDown="false">
      <left style="thick">
        <color rgb="FFFF0000"/>
      </left>
      <right/>
      <top style="thin"/>
      <bottom/>
      <diagonal/>
    </border>
    <border diagonalUp="false" diagonalDown="false">
      <left/>
      <right/>
      <top/>
      <bottom style="mediumDashDot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3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1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0" borderId="1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0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7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2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0" fillId="3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2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0" fillId="0" borderId="2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3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2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7" xfId="0" applyFont="true" applyBorder="true" applyAlignment="true" applyProtection="false">
      <alignment horizontal="right" vertical="bottom" textRotation="0" wrapText="false" indent="0" shrinkToFit="true"/>
      <protection locked="true" hidden="false"/>
    </xf>
    <xf numFmtId="165" fontId="4" fillId="0" borderId="0" xfId="0" applyFont="true" applyBorder="false" applyAlignment="true" applyProtection="false">
      <alignment horizontal="center" vertical="bottom" textRotation="0" wrapText="false" indent="0" shrinkToFit="true"/>
      <protection locked="true" hidden="false"/>
    </xf>
    <xf numFmtId="165" fontId="4" fillId="0" borderId="25" xfId="0" applyFont="true" applyBorder="true" applyAlignment="true" applyProtection="false">
      <alignment horizontal="center" vertical="bottom" textRotation="0" wrapText="false" indent="0" shrinkToFit="true"/>
      <protection locked="true" hidden="false"/>
    </xf>
    <xf numFmtId="165" fontId="4" fillId="0" borderId="7" xfId="0" applyFont="true" applyBorder="true" applyAlignment="true" applyProtection="false">
      <alignment horizontal="center" vertical="bottom" textRotation="0" wrapText="false" indent="0" shrinkToFit="true"/>
      <protection locked="true" hidden="false"/>
    </xf>
    <xf numFmtId="165" fontId="4" fillId="0" borderId="25" xfId="0" applyFont="true" applyBorder="true" applyAlignment="true" applyProtection="false">
      <alignment horizontal="general" vertical="bottom" textRotation="0" wrapText="false" indent="0" shrinkToFit="true"/>
      <protection locked="true" hidden="false"/>
    </xf>
    <xf numFmtId="165" fontId="4" fillId="0" borderId="8" xfId="0" applyFont="true" applyBorder="true" applyAlignment="true" applyProtection="false">
      <alignment horizontal="general" vertical="bottom" textRotation="0" wrapText="false" indent="0" shrinkToFit="true"/>
      <protection locked="true" hidden="false"/>
    </xf>
    <xf numFmtId="165" fontId="4" fillId="0" borderId="26" xfId="0" applyFont="true" applyBorder="true" applyAlignment="true" applyProtection="false">
      <alignment horizontal="right" vertical="bottom" textRotation="0" wrapText="false" indent="0" shrinkToFit="true"/>
      <protection locked="true" hidden="false"/>
    </xf>
    <xf numFmtId="165" fontId="4" fillId="0" borderId="27" xfId="0" applyFont="true" applyBorder="true" applyAlignment="true" applyProtection="false">
      <alignment horizontal="left" vertical="bottom" textRotation="0" wrapText="false" indent="0" shrinkToFit="true"/>
      <protection locked="true" hidden="false"/>
    </xf>
    <xf numFmtId="165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2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2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8" fillId="0" borderId="2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8" xfId="0" applyFont="true" applyBorder="true" applyAlignment="true" applyProtection="false">
      <alignment horizontal="center" vertical="bottom" textRotation="0" wrapText="false" indent="0" shrinkToFit="true"/>
      <protection locked="true" hidden="false"/>
    </xf>
    <xf numFmtId="165" fontId="4" fillId="0" borderId="25" xfId="0" applyFont="true" applyBorder="true" applyAlignment="true" applyProtection="false">
      <alignment horizontal="left" vertical="bottom" textRotation="0" wrapText="false" indent="0" shrinkToFit="true"/>
      <protection locked="true" hidden="false"/>
    </xf>
    <xf numFmtId="165" fontId="4" fillId="0" borderId="2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9" fillId="0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9" fillId="0" borderId="3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9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3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3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2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3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1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3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3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0" borderId="3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3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3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3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3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3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3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3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3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2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2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4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4" fillId="0" borderId="4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4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4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4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2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1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3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2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0" xfId="0" applyFont="true" applyBorder="true" applyAlignment="true" applyProtection="false">
      <alignment horizontal="center" vertical="top" textRotation="255" wrapText="true" indent="0" shrinkToFit="false"/>
      <protection locked="true" hidden="false"/>
    </xf>
    <xf numFmtId="165" fontId="4" fillId="0" borderId="3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0" borderId="3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4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4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4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4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5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5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4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5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5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2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true" applyAlignment="true" applyProtection="false">
      <alignment horizontal="left" vertical="top" textRotation="255" wrapText="true" indent="0" shrinkToFit="false"/>
      <protection locked="true" hidden="false"/>
    </xf>
    <xf numFmtId="165" fontId="4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181080</xdr:colOff>
      <xdr:row>105</xdr:row>
      <xdr:rowOff>0</xdr:rowOff>
    </xdr:from>
    <xdr:to>
      <xdr:col>3</xdr:col>
      <xdr:colOff>114120</xdr:colOff>
      <xdr:row>105</xdr:row>
      <xdr:rowOff>360</xdr:rowOff>
    </xdr:to>
    <xdr:sp>
      <xdr:nvSpPr>
        <xdr:cNvPr id="0" name="Text Box 83"/>
        <xdr:cNvSpPr/>
      </xdr:nvSpPr>
      <xdr:spPr>
        <a:xfrm>
          <a:off x="652320" y="18773640"/>
          <a:ext cx="168480" cy="3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181080</xdr:colOff>
      <xdr:row>105</xdr:row>
      <xdr:rowOff>0</xdr:rowOff>
    </xdr:from>
    <xdr:to>
      <xdr:col>6</xdr:col>
      <xdr:colOff>87480</xdr:colOff>
      <xdr:row>105</xdr:row>
      <xdr:rowOff>360</xdr:rowOff>
    </xdr:to>
    <xdr:sp>
      <xdr:nvSpPr>
        <xdr:cNvPr id="1" name="Text Box 85"/>
        <xdr:cNvSpPr/>
      </xdr:nvSpPr>
      <xdr:spPr>
        <a:xfrm>
          <a:off x="1123560" y="18773640"/>
          <a:ext cx="377280" cy="3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wrap="none" lIns="0" rIns="18360" tIns="0" bIns="0" anchor="t" upright="1">
          <a:spAutoFit/>
        </a:bodyPr>
        <a:p>
          <a:pPr>
            <a:lnSpc>
              <a:spcPts val="1400"/>
            </a:lnSpc>
          </a:pPr>
          <a:endParaRPr b="0" lang="en-US" sz="1100" spc="-1" strike="noStrike">
            <a:latin typeface="游明朝"/>
          </a:endParaRPr>
        </a:p>
        <a:p>
          <a:pPr>
            <a:lnSpc>
              <a:spcPts val="1400"/>
            </a:lnSpc>
          </a:pPr>
          <a:endParaRPr b="0" lang="en-US" sz="1100" spc="-1" strike="noStrike">
            <a:latin typeface="游明朝"/>
          </a:endParaRPr>
        </a:p>
      </xdr:txBody>
    </xdr:sp>
    <xdr:clientData/>
  </xdr:twoCellAnchor>
  <xdr:twoCellAnchor editAs="oneCell">
    <xdr:from>
      <xdr:col>10</xdr:col>
      <xdr:colOff>190440</xdr:colOff>
      <xdr:row>105</xdr:row>
      <xdr:rowOff>0</xdr:rowOff>
    </xdr:from>
    <xdr:to>
      <xdr:col>11</xdr:col>
      <xdr:colOff>132840</xdr:colOff>
      <xdr:row>105</xdr:row>
      <xdr:rowOff>360</xdr:rowOff>
    </xdr:to>
    <xdr:sp>
      <xdr:nvSpPr>
        <xdr:cNvPr id="2" name="Text Box 86"/>
        <xdr:cNvSpPr/>
      </xdr:nvSpPr>
      <xdr:spPr>
        <a:xfrm>
          <a:off x="2546280" y="18773640"/>
          <a:ext cx="177840" cy="3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14</xdr:col>
      <xdr:colOff>190440</xdr:colOff>
      <xdr:row>105</xdr:row>
      <xdr:rowOff>0</xdr:rowOff>
    </xdr:from>
    <xdr:to>
      <xdr:col>15</xdr:col>
      <xdr:colOff>132840</xdr:colOff>
      <xdr:row>105</xdr:row>
      <xdr:rowOff>360</xdr:rowOff>
    </xdr:to>
    <xdr:sp>
      <xdr:nvSpPr>
        <xdr:cNvPr id="3" name="Text Box 87"/>
        <xdr:cNvSpPr/>
      </xdr:nvSpPr>
      <xdr:spPr>
        <a:xfrm>
          <a:off x="3488760" y="18773640"/>
          <a:ext cx="177840" cy="3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190440</xdr:colOff>
      <xdr:row>105</xdr:row>
      <xdr:rowOff>0</xdr:rowOff>
    </xdr:from>
    <xdr:to>
      <xdr:col>18</xdr:col>
      <xdr:colOff>113760</xdr:colOff>
      <xdr:row>105</xdr:row>
      <xdr:rowOff>360</xdr:rowOff>
    </xdr:to>
    <xdr:sp>
      <xdr:nvSpPr>
        <xdr:cNvPr id="4" name="Text Box 88"/>
        <xdr:cNvSpPr/>
      </xdr:nvSpPr>
      <xdr:spPr>
        <a:xfrm>
          <a:off x="3959640" y="18773640"/>
          <a:ext cx="394560" cy="3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20</xdr:col>
      <xdr:colOff>190440</xdr:colOff>
      <xdr:row>105</xdr:row>
      <xdr:rowOff>0</xdr:rowOff>
    </xdr:from>
    <xdr:to>
      <xdr:col>21</xdr:col>
      <xdr:colOff>132840</xdr:colOff>
      <xdr:row>105</xdr:row>
      <xdr:rowOff>360</xdr:rowOff>
    </xdr:to>
    <xdr:sp>
      <xdr:nvSpPr>
        <xdr:cNvPr id="5" name="Text Box 89"/>
        <xdr:cNvSpPr/>
      </xdr:nvSpPr>
      <xdr:spPr>
        <a:xfrm>
          <a:off x="4902120" y="18773640"/>
          <a:ext cx="177840" cy="3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24</xdr:col>
      <xdr:colOff>190440</xdr:colOff>
      <xdr:row>105</xdr:row>
      <xdr:rowOff>0</xdr:rowOff>
    </xdr:from>
    <xdr:to>
      <xdr:col>25</xdr:col>
      <xdr:colOff>132840</xdr:colOff>
      <xdr:row>105</xdr:row>
      <xdr:rowOff>360</xdr:rowOff>
    </xdr:to>
    <xdr:sp>
      <xdr:nvSpPr>
        <xdr:cNvPr id="6" name="Text Box 90"/>
        <xdr:cNvSpPr/>
      </xdr:nvSpPr>
      <xdr:spPr>
        <a:xfrm>
          <a:off x="5844600" y="18773640"/>
          <a:ext cx="177840" cy="3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28</xdr:col>
      <xdr:colOff>190440</xdr:colOff>
      <xdr:row>105</xdr:row>
      <xdr:rowOff>0</xdr:rowOff>
    </xdr:from>
    <xdr:to>
      <xdr:col>29</xdr:col>
      <xdr:colOff>132840</xdr:colOff>
      <xdr:row>105</xdr:row>
      <xdr:rowOff>360</xdr:rowOff>
    </xdr:to>
    <xdr:sp>
      <xdr:nvSpPr>
        <xdr:cNvPr id="7" name="Text Box 91"/>
        <xdr:cNvSpPr/>
      </xdr:nvSpPr>
      <xdr:spPr>
        <a:xfrm>
          <a:off x="6786720" y="18773640"/>
          <a:ext cx="178200" cy="3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171360</xdr:colOff>
      <xdr:row>105</xdr:row>
      <xdr:rowOff>0</xdr:rowOff>
    </xdr:from>
    <xdr:to>
      <xdr:col>18</xdr:col>
      <xdr:colOff>85320</xdr:colOff>
      <xdr:row>105</xdr:row>
      <xdr:rowOff>360</xdr:rowOff>
    </xdr:to>
    <xdr:sp>
      <xdr:nvSpPr>
        <xdr:cNvPr id="8" name="Text Box 96"/>
        <xdr:cNvSpPr/>
      </xdr:nvSpPr>
      <xdr:spPr>
        <a:xfrm>
          <a:off x="3940560" y="18773640"/>
          <a:ext cx="385200" cy="3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20</xdr:col>
      <xdr:colOff>171360</xdr:colOff>
      <xdr:row>105</xdr:row>
      <xdr:rowOff>0</xdr:rowOff>
    </xdr:from>
    <xdr:to>
      <xdr:col>21</xdr:col>
      <xdr:colOff>104400</xdr:colOff>
      <xdr:row>105</xdr:row>
      <xdr:rowOff>360</xdr:rowOff>
    </xdr:to>
    <xdr:sp>
      <xdr:nvSpPr>
        <xdr:cNvPr id="9" name="Text Box 97"/>
        <xdr:cNvSpPr/>
      </xdr:nvSpPr>
      <xdr:spPr>
        <a:xfrm>
          <a:off x="4883040" y="18773640"/>
          <a:ext cx="168480" cy="3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28</xdr:col>
      <xdr:colOff>171360</xdr:colOff>
      <xdr:row>105</xdr:row>
      <xdr:rowOff>0</xdr:rowOff>
    </xdr:from>
    <xdr:to>
      <xdr:col>29</xdr:col>
      <xdr:colOff>125640</xdr:colOff>
      <xdr:row>105</xdr:row>
      <xdr:rowOff>360</xdr:rowOff>
    </xdr:to>
    <xdr:sp>
      <xdr:nvSpPr>
        <xdr:cNvPr id="10" name="Text Box 97"/>
        <xdr:cNvSpPr/>
      </xdr:nvSpPr>
      <xdr:spPr>
        <a:xfrm>
          <a:off x="6767640" y="18773640"/>
          <a:ext cx="190080" cy="3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6</xdr:col>
      <xdr:colOff>171360</xdr:colOff>
      <xdr:row>130</xdr:row>
      <xdr:rowOff>142920</xdr:rowOff>
    </xdr:from>
    <xdr:to>
      <xdr:col>7</xdr:col>
      <xdr:colOff>110160</xdr:colOff>
      <xdr:row>130</xdr:row>
      <xdr:rowOff>143280</xdr:rowOff>
    </xdr:to>
    <xdr:sp>
      <xdr:nvSpPr>
        <xdr:cNvPr id="11" name="Text Box 82"/>
        <xdr:cNvSpPr/>
      </xdr:nvSpPr>
      <xdr:spPr>
        <a:xfrm>
          <a:off x="1584720" y="23164920"/>
          <a:ext cx="174600" cy="3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27</xdr:col>
      <xdr:colOff>214560</xdr:colOff>
      <xdr:row>130</xdr:row>
      <xdr:rowOff>127080</xdr:rowOff>
    </xdr:from>
    <xdr:to>
      <xdr:col>29</xdr:col>
      <xdr:colOff>120600</xdr:colOff>
      <xdr:row>130</xdr:row>
      <xdr:rowOff>127440</xdr:rowOff>
    </xdr:to>
    <xdr:sp>
      <xdr:nvSpPr>
        <xdr:cNvPr id="12" name="Text Box 84"/>
        <xdr:cNvSpPr/>
      </xdr:nvSpPr>
      <xdr:spPr>
        <a:xfrm>
          <a:off x="6575400" y="23149080"/>
          <a:ext cx="377280" cy="3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wrap="none" lIns="0" rIns="18360" tIns="0" bIns="0" anchor="t" upright="1">
          <a:spAutoFit/>
        </a:bodyPr>
        <a:p>
          <a:pPr>
            <a:lnSpc>
              <a:spcPts val="1400"/>
            </a:lnSpc>
          </a:pPr>
          <a:endParaRPr b="0" lang="en-US" sz="1100" spc="-1" strike="noStrike">
            <a:latin typeface="游明朝"/>
          </a:endParaRPr>
        </a:p>
        <a:p>
          <a:pPr>
            <a:lnSpc>
              <a:spcPts val="1400"/>
            </a:lnSpc>
          </a:pPr>
          <a:endParaRPr b="0" lang="en-US" sz="1100" spc="-1" strike="noStrike">
            <a:latin typeface="游明朝"/>
          </a:endParaRPr>
        </a:p>
      </xdr:txBody>
    </xdr:sp>
    <xdr:clientData/>
  </xdr:twoCellAnchor>
  <xdr:twoCellAnchor editAs="oneCell">
    <xdr:from>
      <xdr:col>14</xdr:col>
      <xdr:colOff>171360</xdr:colOff>
      <xdr:row>130</xdr:row>
      <xdr:rowOff>142920</xdr:rowOff>
    </xdr:from>
    <xdr:to>
      <xdr:col>15</xdr:col>
      <xdr:colOff>110160</xdr:colOff>
      <xdr:row>130</xdr:row>
      <xdr:rowOff>143280</xdr:rowOff>
    </xdr:to>
    <xdr:sp>
      <xdr:nvSpPr>
        <xdr:cNvPr id="13" name="Text Box 87"/>
        <xdr:cNvSpPr/>
      </xdr:nvSpPr>
      <xdr:spPr>
        <a:xfrm>
          <a:off x="3469680" y="23164920"/>
          <a:ext cx="174240" cy="3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9</xdr:col>
      <xdr:colOff>214560</xdr:colOff>
      <xdr:row>144</xdr:row>
      <xdr:rowOff>2880</xdr:rowOff>
    </xdr:from>
    <xdr:to>
      <xdr:col>11</xdr:col>
      <xdr:colOff>120960</xdr:colOff>
      <xdr:row>144</xdr:row>
      <xdr:rowOff>3240</xdr:rowOff>
    </xdr:to>
    <xdr:sp>
      <xdr:nvSpPr>
        <xdr:cNvPr id="14" name="Text Box 79"/>
        <xdr:cNvSpPr/>
      </xdr:nvSpPr>
      <xdr:spPr>
        <a:xfrm>
          <a:off x="2334960" y="26539560"/>
          <a:ext cx="377280" cy="3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wrap="none" lIns="0" rIns="18360" tIns="0" bIns="0" anchor="t" upright="1">
          <a:spAutoFit/>
        </a:bodyPr>
        <a:p>
          <a:pPr>
            <a:lnSpc>
              <a:spcPts val="1400"/>
            </a:lnSpc>
          </a:pPr>
          <a:endParaRPr b="0" lang="en-US" sz="1100" spc="-1" strike="noStrike">
            <a:latin typeface="游明朝"/>
          </a:endParaRPr>
        </a:p>
        <a:p>
          <a:pPr>
            <a:lnSpc>
              <a:spcPts val="1400"/>
            </a:lnSpc>
          </a:pPr>
          <a:endParaRPr b="0" lang="en-US" sz="1100" spc="-1" strike="noStrike">
            <a:latin typeface="游明朝"/>
          </a:endParaRPr>
        </a:p>
      </xdr:txBody>
    </xdr:sp>
    <xdr:clientData/>
  </xdr:twoCellAnchor>
  <xdr:twoCellAnchor editAs="oneCell">
    <xdr:from>
      <xdr:col>20</xdr:col>
      <xdr:colOff>171360</xdr:colOff>
      <xdr:row>144</xdr:row>
      <xdr:rowOff>2880</xdr:rowOff>
    </xdr:from>
    <xdr:to>
      <xdr:col>21</xdr:col>
      <xdr:colOff>110160</xdr:colOff>
      <xdr:row>144</xdr:row>
      <xdr:rowOff>15120</xdr:rowOff>
    </xdr:to>
    <xdr:sp>
      <xdr:nvSpPr>
        <xdr:cNvPr id="15" name="Text Box 80"/>
        <xdr:cNvSpPr/>
      </xdr:nvSpPr>
      <xdr:spPr>
        <a:xfrm>
          <a:off x="4883040" y="26539560"/>
          <a:ext cx="174240" cy="12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24</xdr:col>
      <xdr:colOff>171360</xdr:colOff>
      <xdr:row>144</xdr:row>
      <xdr:rowOff>2880</xdr:rowOff>
    </xdr:from>
    <xdr:to>
      <xdr:col>25</xdr:col>
      <xdr:colOff>110160</xdr:colOff>
      <xdr:row>144</xdr:row>
      <xdr:rowOff>15120</xdr:rowOff>
    </xdr:to>
    <xdr:sp>
      <xdr:nvSpPr>
        <xdr:cNvPr id="16" name="Text Box 81"/>
        <xdr:cNvSpPr/>
      </xdr:nvSpPr>
      <xdr:spPr>
        <a:xfrm>
          <a:off x="5825520" y="26539560"/>
          <a:ext cx="174240" cy="12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6</xdr:col>
      <xdr:colOff>171360</xdr:colOff>
      <xdr:row>144</xdr:row>
      <xdr:rowOff>2880</xdr:rowOff>
    </xdr:from>
    <xdr:to>
      <xdr:col>7</xdr:col>
      <xdr:colOff>110160</xdr:colOff>
      <xdr:row>144</xdr:row>
      <xdr:rowOff>15120</xdr:rowOff>
    </xdr:to>
    <xdr:sp>
      <xdr:nvSpPr>
        <xdr:cNvPr id="17" name="Text Box 82"/>
        <xdr:cNvSpPr/>
      </xdr:nvSpPr>
      <xdr:spPr>
        <a:xfrm>
          <a:off x="1584720" y="26539560"/>
          <a:ext cx="174600" cy="12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</xdr:col>
      <xdr:colOff>171360</xdr:colOff>
      <xdr:row>144</xdr:row>
      <xdr:rowOff>2880</xdr:rowOff>
    </xdr:from>
    <xdr:to>
      <xdr:col>3</xdr:col>
      <xdr:colOff>110160</xdr:colOff>
      <xdr:row>144</xdr:row>
      <xdr:rowOff>15120</xdr:rowOff>
    </xdr:to>
    <xdr:sp>
      <xdr:nvSpPr>
        <xdr:cNvPr id="18" name="Text Box 83"/>
        <xdr:cNvSpPr/>
      </xdr:nvSpPr>
      <xdr:spPr>
        <a:xfrm>
          <a:off x="642600" y="26539560"/>
          <a:ext cx="174240" cy="12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27</xdr:col>
      <xdr:colOff>214560</xdr:colOff>
      <xdr:row>144</xdr:row>
      <xdr:rowOff>2880</xdr:rowOff>
    </xdr:from>
    <xdr:to>
      <xdr:col>29</xdr:col>
      <xdr:colOff>120600</xdr:colOff>
      <xdr:row>144</xdr:row>
      <xdr:rowOff>3240</xdr:rowOff>
    </xdr:to>
    <xdr:sp>
      <xdr:nvSpPr>
        <xdr:cNvPr id="19" name="Text Box 84"/>
        <xdr:cNvSpPr/>
      </xdr:nvSpPr>
      <xdr:spPr>
        <a:xfrm>
          <a:off x="6575400" y="26539560"/>
          <a:ext cx="377280" cy="3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wrap="none" lIns="0" rIns="18360" tIns="0" bIns="0" anchor="t" upright="1">
          <a:spAutoFit/>
        </a:bodyPr>
        <a:p>
          <a:pPr>
            <a:lnSpc>
              <a:spcPts val="1400"/>
            </a:lnSpc>
          </a:pPr>
          <a:endParaRPr b="0" lang="en-US" sz="1100" spc="-1" strike="noStrike">
            <a:latin typeface="游明朝"/>
          </a:endParaRPr>
        </a:p>
        <a:p>
          <a:pPr>
            <a:lnSpc>
              <a:spcPts val="1400"/>
            </a:lnSpc>
          </a:pPr>
          <a:endParaRPr b="0" lang="en-US" sz="1100" spc="-1" strike="noStrike">
            <a:latin typeface="游明朝"/>
          </a:endParaRPr>
        </a:p>
      </xdr:txBody>
    </xdr:sp>
    <xdr:clientData/>
  </xdr:twoCellAnchor>
  <xdr:twoCellAnchor editAs="oneCell">
    <xdr:from>
      <xdr:col>16</xdr:col>
      <xdr:colOff>190440</xdr:colOff>
      <xdr:row>144</xdr:row>
      <xdr:rowOff>2880</xdr:rowOff>
    </xdr:from>
    <xdr:to>
      <xdr:col>17</xdr:col>
      <xdr:colOff>113760</xdr:colOff>
      <xdr:row>144</xdr:row>
      <xdr:rowOff>15120</xdr:rowOff>
    </xdr:to>
    <xdr:sp>
      <xdr:nvSpPr>
        <xdr:cNvPr id="20" name="Text Box 86"/>
        <xdr:cNvSpPr/>
      </xdr:nvSpPr>
      <xdr:spPr>
        <a:xfrm>
          <a:off x="3959640" y="26539560"/>
          <a:ext cx="159120" cy="12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14</xdr:col>
      <xdr:colOff>171360</xdr:colOff>
      <xdr:row>144</xdr:row>
      <xdr:rowOff>2880</xdr:rowOff>
    </xdr:from>
    <xdr:to>
      <xdr:col>15</xdr:col>
      <xdr:colOff>110160</xdr:colOff>
      <xdr:row>144</xdr:row>
      <xdr:rowOff>15120</xdr:rowOff>
    </xdr:to>
    <xdr:sp>
      <xdr:nvSpPr>
        <xdr:cNvPr id="21" name="Text Box 87"/>
        <xdr:cNvSpPr/>
      </xdr:nvSpPr>
      <xdr:spPr>
        <a:xfrm>
          <a:off x="3469680" y="26539560"/>
          <a:ext cx="174240" cy="12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9</xdr:col>
      <xdr:colOff>214560</xdr:colOff>
      <xdr:row>168</xdr:row>
      <xdr:rowOff>133200</xdr:rowOff>
    </xdr:from>
    <xdr:to>
      <xdr:col>11</xdr:col>
      <xdr:colOff>120960</xdr:colOff>
      <xdr:row>168</xdr:row>
      <xdr:rowOff>133560</xdr:rowOff>
    </xdr:to>
    <xdr:sp>
      <xdr:nvSpPr>
        <xdr:cNvPr id="22" name="Text Box 79"/>
        <xdr:cNvSpPr/>
      </xdr:nvSpPr>
      <xdr:spPr>
        <a:xfrm>
          <a:off x="2334960" y="30746520"/>
          <a:ext cx="377280" cy="3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wrap="none" lIns="0" rIns="18360" tIns="0" bIns="0" anchor="t" upright="1">
          <a:spAutoFit/>
        </a:bodyPr>
        <a:p>
          <a:pPr>
            <a:lnSpc>
              <a:spcPts val="1400"/>
            </a:lnSpc>
          </a:pPr>
          <a:endParaRPr b="0" lang="en-US" sz="1100" spc="-1" strike="noStrike">
            <a:latin typeface="游明朝"/>
          </a:endParaRPr>
        </a:p>
        <a:p>
          <a:pPr>
            <a:lnSpc>
              <a:spcPts val="1400"/>
            </a:lnSpc>
          </a:pPr>
          <a:endParaRPr b="0" lang="en-US" sz="1100" spc="-1" strike="noStrike">
            <a:latin typeface="游明朝"/>
          </a:endParaRPr>
        </a:p>
      </xdr:txBody>
    </xdr:sp>
    <xdr:clientData/>
  </xdr:twoCellAnchor>
  <xdr:twoCellAnchor editAs="oneCell">
    <xdr:from>
      <xdr:col>20</xdr:col>
      <xdr:colOff>171360</xdr:colOff>
      <xdr:row>168</xdr:row>
      <xdr:rowOff>142920</xdr:rowOff>
    </xdr:from>
    <xdr:to>
      <xdr:col>21</xdr:col>
      <xdr:colOff>124560</xdr:colOff>
      <xdr:row>168</xdr:row>
      <xdr:rowOff>143280</xdr:rowOff>
    </xdr:to>
    <xdr:sp>
      <xdr:nvSpPr>
        <xdr:cNvPr id="23" name="Text Box 80"/>
        <xdr:cNvSpPr/>
      </xdr:nvSpPr>
      <xdr:spPr>
        <a:xfrm>
          <a:off x="4883040" y="30756240"/>
          <a:ext cx="188640" cy="3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24</xdr:col>
      <xdr:colOff>171360</xdr:colOff>
      <xdr:row>168</xdr:row>
      <xdr:rowOff>152280</xdr:rowOff>
    </xdr:from>
    <xdr:to>
      <xdr:col>25</xdr:col>
      <xdr:colOff>124560</xdr:colOff>
      <xdr:row>168</xdr:row>
      <xdr:rowOff>152640</xdr:rowOff>
    </xdr:to>
    <xdr:sp>
      <xdr:nvSpPr>
        <xdr:cNvPr id="24" name="Text Box 81"/>
        <xdr:cNvSpPr/>
      </xdr:nvSpPr>
      <xdr:spPr>
        <a:xfrm>
          <a:off x="5825520" y="30765600"/>
          <a:ext cx="188640" cy="3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6</xdr:col>
      <xdr:colOff>171360</xdr:colOff>
      <xdr:row>168</xdr:row>
      <xdr:rowOff>142920</xdr:rowOff>
    </xdr:from>
    <xdr:to>
      <xdr:col>7</xdr:col>
      <xdr:colOff>124200</xdr:colOff>
      <xdr:row>168</xdr:row>
      <xdr:rowOff>143280</xdr:rowOff>
    </xdr:to>
    <xdr:sp>
      <xdr:nvSpPr>
        <xdr:cNvPr id="25" name="Text Box 82"/>
        <xdr:cNvSpPr/>
      </xdr:nvSpPr>
      <xdr:spPr>
        <a:xfrm>
          <a:off x="1584720" y="30756240"/>
          <a:ext cx="188640" cy="3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</xdr:col>
      <xdr:colOff>171360</xdr:colOff>
      <xdr:row>168</xdr:row>
      <xdr:rowOff>142920</xdr:rowOff>
    </xdr:from>
    <xdr:to>
      <xdr:col>3</xdr:col>
      <xdr:colOff>124560</xdr:colOff>
      <xdr:row>168</xdr:row>
      <xdr:rowOff>143280</xdr:rowOff>
    </xdr:to>
    <xdr:sp>
      <xdr:nvSpPr>
        <xdr:cNvPr id="26" name="Text Box 83"/>
        <xdr:cNvSpPr/>
      </xdr:nvSpPr>
      <xdr:spPr>
        <a:xfrm>
          <a:off x="642600" y="30756240"/>
          <a:ext cx="188640" cy="3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27</xdr:col>
      <xdr:colOff>214560</xdr:colOff>
      <xdr:row>168</xdr:row>
      <xdr:rowOff>127080</xdr:rowOff>
    </xdr:from>
    <xdr:to>
      <xdr:col>29</xdr:col>
      <xdr:colOff>120600</xdr:colOff>
      <xdr:row>168</xdr:row>
      <xdr:rowOff>127440</xdr:rowOff>
    </xdr:to>
    <xdr:sp>
      <xdr:nvSpPr>
        <xdr:cNvPr id="27" name="Text Box 84"/>
        <xdr:cNvSpPr/>
      </xdr:nvSpPr>
      <xdr:spPr>
        <a:xfrm>
          <a:off x="6575400" y="30740400"/>
          <a:ext cx="377280" cy="3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wrap="none" lIns="0" rIns="18360" tIns="0" bIns="0" anchor="t" upright="1">
          <a:spAutoFit/>
        </a:bodyPr>
        <a:p>
          <a:pPr>
            <a:lnSpc>
              <a:spcPts val="1400"/>
            </a:lnSpc>
          </a:pPr>
          <a:endParaRPr b="0" lang="en-US" sz="1100" spc="-1" strike="noStrike">
            <a:latin typeface="游明朝"/>
          </a:endParaRPr>
        </a:p>
        <a:p>
          <a:pPr>
            <a:lnSpc>
              <a:spcPts val="1400"/>
            </a:lnSpc>
          </a:pPr>
          <a:endParaRPr b="0" lang="en-US" sz="1100" spc="-1" strike="noStrike">
            <a:latin typeface="游明朝"/>
          </a:endParaRPr>
        </a:p>
      </xdr:txBody>
    </xdr:sp>
    <xdr:clientData/>
  </xdr:twoCellAnchor>
  <xdr:twoCellAnchor editAs="oneCell">
    <xdr:from>
      <xdr:col>16</xdr:col>
      <xdr:colOff>190440</xdr:colOff>
      <xdr:row>168</xdr:row>
      <xdr:rowOff>133200</xdr:rowOff>
    </xdr:from>
    <xdr:to>
      <xdr:col>17</xdr:col>
      <xdr:colOff>133560</xdr:colOff>
      <xdr:row>168</xdr:row>
      <xdr:rowOff>133560</xdr:rowOff>
    </xdr:to>
    <xdr:sp>
      <xdr:nvSpPr>
        <xdr:cNvPr id="28" name="Text Box 86"/>
        <xdr:cNvSpPr/>
      </xdr:nvSpPr>
      <xdr:spPr>
        <a:xfrm>
          <a:off x="3959640" y="30746520"/>
          <a:ext cx="178920" cy="3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14</xdr:col>
      <xdr:colOff>171360</xdr:colOff>
      <xdr:row>168</xdr:row>
      <xdr:rowOff>142920</xdr:rowOff>
    </xdr:from>
    <xdr:to>
      <xdr:col>15</xdr:col>
      <xdr:colOff>124560</xdr:colOff>
      <xdr:row>168</xdr:row>
      <xdr:rowOff>143280</xdr:rowOff>
    </xdr:to>
    <xdr:sp>
      <xdr:nvSpPr>
        <xdr:cNvPr id="29" name="Text Box 87"/>
        <xdr:cNvSpPr/>
      </xdr:nvSpPr>
      <xdr:spPr>
        <a:xfrm>
          <a:off x="3469680" y="30756240"/>
          <a:ext cx="188640" cy="3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44</xdr:col>
      <xdr:colOff>171360</xdr:colOff>
      <xdr:row>132</xdr:row>
      <xdr:rowOff>142920</xdr:rowOff>
    </xdr:from>
    <xdr:to>
      <xdr:col>45</xdr:col>
      <xdr:colOff>131400</xdr:colOff>
      <xdr:row>132</xdr:row>
      <xdr:rowOff>143280</xdr:rowOff>
    </xdr:to>
    <xdr:sp>
      <xdr:nvSpPr>
        <xdr:cNvPr id="30" name="Text Box 82"/>
        <xdr:cNvSpPr/>
      </xdr:nvSpPr>
      <xdr:spPr>
        <a:xfrm>
          <a:off x="11183400" y="23717160"/>
          <a:ext cx="195840" cy="3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6</xdr:col>
      <xdr:colOff>171360</xdr:colOff>
      <xdr:row>130</xdr:row>
      <xdr:rowOff>142920</xdr:rowOff>
    </xdr:from>
    <xdr:to>
      <xdr:col>7</xdr:col>
      <xdr:colOff>131400</xdr:colOff>
      <xdr:row>130</xdr:row>
      <xdr:rowOff>143280</xdr:rowOff>
    </xdr:to>
    <xdr:sp>
      <xdr:nvSpPr>
        <xdr:cNvPr id="31" name="Text Box 87"/>
        <xdr:cNvSpPr/>
      </xdr:nvSpPr>
      <xdr:spPr>
        <a:xfrm>
          <a:off x="1584720" y="23164920"/>
          <a:ext cx="195840" cy="3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14</xdr:col>
      <xdr:colOff>171360</xdr:colOff>
      <xdr:row>130</xdr:row>
      <xdr:rowOff>142920</xdr:rowOff>
    </xdr:from>
    <xdr:to>
      <xdr:col>15</xdr:col>
      <xdr:colOff>131760</xdr:colOff>
      <xdr:row>130</xdr:row>
      <xdr:rowOff>143280</xdr:rowOff>
    </xdr:to>
    <xdr:sp>
      <xdr:nvSpPr>
        <xdr:cNvPr id="32" name="Text Box 82"/>
        <xdr:cNvSpPr/>
      </xdr:nvSpPr>
      <xdr:spPr>
        <a:xfrm>
          <a:off x="3469680" y="23164920"/>
          <a:ext cx="195840" cy="3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19</xdr:col>
      <xdr:colOff>214560</xdr:colOff>
      <xdr:row>130</xdr:row>
      <xdr:rowOff>127080</xdr:rowOff>
    </xdr:from>
    <xdr:to>
      <xdr:col>21</xdr:col>
      <xdr:colOff>120960</xdr:colOff>
      <xdr:row>130</xdr:row>
      <xdr:rowOff>127440</xdr:rowOff>
    </xdr:to>
    <xdr:sp>
      <xdr:nvSpPr>
        <xdr:cNvPr id="33" name="Text Box 84"/>
        <xdr:cNvSpPr/>
      </xdr:nvSpPr>
      <xdr:spPr>
        <a:xfrm>
          <a:off x="4690800" y="23149080"/>
          <a:ext cx="377280" cy="3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wrap="none" lIns="0" rIns="18360" tIns="0" bIns="0" anchor="t" upright="1">
          <a:spAutoFit/>
        </a:bodyPr>
        <a:p>
          <a:pPr>
            <a:lnSpc>
              <a:spcPts val="1400"/>
            </a:lnSpc>
          </a:pPr>
          <a:endParaRPr b="0" lang="en-US" sz="1100" spc="-1" strike="noStrike">
            <a:latin typeface="游明朝"/>
          </a:endParaRPr>
        </a:p>
        <a:p>
          <a:pPr>
            <a:lnSpc>
              <a:spcPts val="1400"/>
            </a:lnSpc>
          </a:pPr>
          <a:endParaRPr b="0" lang="en-US" sz="1100" spc="-1" strike="noStrike">
            <a:latin typeface="游明朝"/>
          </a:endParaRPr>
        </a:p>
      </xdr:txBody>
    </xdr:sp>
    <xdr:clientData/>
  </xdr:twoCellAnchor>
  <xdr:twoCellAnchor editAs="oneCell">
    <xdr:from>
      <xdr:col>28</xdr:col>
      <xdr:colOff>171360</xdr:colOff>
      <xdr:row>130</xdr:row>
      <xdr:rowOff>142920</xdr:rowOff>
    </xdr:from>
    <xdr:to>
      <xdr:col>29</xdr:col>
      <xdr:colOff>131400</xdr:colOff>
      <xdr:row>130</xdr:row>
      <xdr:rowOff>143280</xdr:rowOff>
    </xdr:to>
    <xdr:sp>
      <xdr:nvSpPr>
        <xdr:cNvPr id="34" name="Text Box 82"/>
        <xdr:cNvSpPr/>
      </xdr:nvSpPr>
      <xdr:spPr>
        <a:xfrm>
          <a:off x="6767640" y="23164920"/>
          <a:ext cx="195840" cy="3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BW182"/>
  <sheetViews>
    <sheetView showFormulas="false" showGridLines="true" showRowColHeaders="true" showZeros="true" rightToLeft="false" tabSelected="true" showOutlineSymbols="true" defaultGridColor="true" view="pageBreakPreview" topLeftCell="A120" colorId="64" zoomScale="100" zoomScaleNormal="100" zoomScalePageLayoutView="100" workbookViewId="0">
      <selection pane="topLeft" activeCell="AF139" activeCellId="0" sqref="AF139"/>
    </sheetView>
  </sheetViews>
  <sheetFormatPr defaultColWidth="3.375" defaultRowHeight="13.5" zeroHeight="false" outlineLevelRow="0" outlineLevelCol="0"/>
  <cols>
    <col collapsed="false" customWidth="false" hidden="false" outlineLevel="0" max="42" min="1" style="1" width="3.37"/>
    <col collapsed="false" customWidth="true" hidden="false" outlineLevel="0" max="43" min="43" style="1" width="12.63"/>
    <col collapsed="false" customWidth="false" hidden="false" outlineLevel="0" max="16384" min="44" style="1" width="3.37"/>
  </cols>
  <sheetData>
    <row r="1" s="3" customFormat="true" ht="27.7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="3" customFormat="true" ht="27.7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="3" customFormat="true" ht="15" hidden="false" customHeight="true" outlineLevel="0" collapsed="false">
      <c r="A3" s="3" t="s">
        <v>1</v>
      </c>
      <c r="B3" s="4" t="s">
        <v>2</v>
      </c>
    </row>
    <row r="4" s="3" customFormat="true" ht="15" hidden="false" customHeight="true" outlineLevel="0" collapsed="false">
      <c r="B4" s="3" t="s">
        <v>3</v>
      </c>
      <c r="E4" s="3" t="s">
        <v>4</v>
      </c>
    </row>
    <row r="5" s="3" customFormat="true" ht="15" hidden="false" customHeight="true" outlineLevel="0" collapsed="false">
      <c r="B5" s="3" t="s">
        <v>5</v>
      </c>
      <c r="E5" s="3" t="s">
        <v>6</v>
      </c>
    </row>
    <row r="6" s="3" customFormat="true" ht="15" hidden="false" customHeight="true" outlineLevel="0" collapsed="false">
      <c r="B6" s="3" t="s">
        <v>7</v>
      </c>
      <c r="E6" s="3" t="s">
        <v>8</v>
      </c>
    </row>
    <row r="7" s="3" customFormat="true" ht="15" hidden="false" customHeight="true" outlineLevel="0" collapsed="false">
      <c r="B7" s="3" t="s">
        <v>9</v>
      </c>
      <c r="E7" s="3" t="s">
        <v>10</v>
      </c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8" s="3" customFormat="true" ht="15" hidden="false" customHeight="true" outlineLevel="0" collapsed="false">
      <c r="B8" s="3" t="s">
        <v>11</v>
      </c>
      <c r="E8" s="3" t="s">
        <v>12</v>
      </c>
    </row>
    <row r="9" s="3" customFormat="true" ht="4.5" hidden="false" customHeight="true" outlineLevel="0" collapsed="false"/>
    <row r="10" s="3" customFormat="true" ht="15" hidden="false" customHeight="true" outlineLevel="0" collapsed="false">
      <c r="A10" s="3" t="s">
        <v>13</v>
      </c>
      <c r="B10" s="4" t="s">
        <v>14</v>
      </c>
    </row>
    <row r="11" s="3" customFormat="true" ht="15" hidden="false" customHeight="true" outlineLevel="0" collapsed="false">
      <c r="B11" s="3" t="s">
        <v>15</v>
      </c>
    </row>
    <row r="12" s="3" customFormat="true" ht="15" hidden="false" customHeight="true" outlineLevel="0" collapsed="false">
      <c r="B12" s="3" t="s">
        <v>16</v>
      </c>
    </row>
    <row r="13" s="3" customFormat="true" ht="15" hidden="false" customHeight="true" outlineLevel="0" collapsed="false">
      <c r="B13" s="3" t="s">
        <v>17</v>
      </c>
    </row>
    <row r="14" s="3" customFormat="true" ht="15" hidden="false" customHeight="true" outlineLevel="0" collapsed="false">
      <c r="B14" s="3" t="s">
        <v>18</v>
      </c>
    </row>
    <row r="15" s="3" customFormat="true" ht="15" hidden="false" customHeight="true" outlineLevel="0" collapsed="false">
      <c r="B15" s="3" t="s">
        <v>19</v>
      </c>
    </row>
    <row r="16" s="3" customFormat="true" ht="15" hidden="false" customHeight="true" outlineLevel="0" collapsed="false">
      <c r="B16" s="3" t="s">
        <v>20</v>
      </c>
    </row>
    <row r="17" s="3" customFormat="true" ht="15" hidden="false" customHeight="true" outlineLevel="0" collapsed="false">
      <c r="B17" s="3" t="s">
        <v>21</v>
      </c>
    </row>
    <row r="18" s="3" customFormat="true" ht="15" hidden="false" customHeight="true" outlineLevel="0" collapsed="false">
      <c r="B18" s="3" t="s">
        <v>22</v>
      </c>
    </row>
    <row r="19" s="3" customFormat="true" ht="15" hidden="false" customHeight="true" outlineLevel="0" collapsed="false">
      <c r="B19" s="3" t="s">
        <v>23</v>
      </c>
    </row>
    <row r="20" s="3" customFormat="true" ht="15" hidden="false" customHeight="true" outlineLevel="0" collapsed="false">
      <c r="B20" s="3" t="s">
        <v>24</v>
      </c>
    </row>
    <row r="21" s="3" customFormat="true" ht="15" hidden="false" customHeight="true" outlineLevel="0" collapsed="false">
      <c r="B21" s="3" t="s">
        <v>25</v>
      </c>
    </row>
    <row r="22" s="3" customFormat="true" ht="15" hidden="false" customHeight="true" outlineLevel="0" collapsed="false">
      <c r="B22" s="3" t="s">
        <v>26</v>
      </c>
    </row>
    <row r="23" s="3" customFormat="true" ht="15" hidden="false" customHeight="true" outlineLevel="0" collapsed="false"/>
    <row r="24" customFormat="false" ht="12" hidden="false" customHeight="true" outlineLevel="0" collapsed="false"/>
    <row r="25" customFormat="false" ht="13.5" hidden="false" customHeight="false" outlineLevel="0" collapsed="false">
      <c r="A25" s="6" t="s">
        <v>27</v>
      </c>
      <c r="B25" s="6"/>
    </row>
    <row r="26" customFormat="false" ht="6.75" hidden="false" customHeight="true" outlineLevel="0" collapsed="false">
      <c r="B26" s="6"/>
    </row>
    <row r="27" s="7" customFormat="true" ht="13.5" hidden="false" customHeight="false" outlineLevel="0" collapsed="false">
      <c r="C27" s="8" t="s">
        <v>28</v>
      </c>
      <c r="D27" s="8"/>
      <c r="E27" s="8"/>
      <c r="F27" s="8"/>
      <c r="G27" s="8"/>
      <c r="I27" s="8" t="s">
        <v>29</v>
      </c>
      <c r="J27" s="8"/>
      <c r="K27" s="8"/>
      <c r="L27" s="8"/>
      <c r="M27" s="8"/>
      <c r="O27" s="8" t="s">
        <v>30</v>
      </c>
      <c r="P27" s="8"/>
      <c r="Q27" s="8"/>
      <c r="R27" s="8"/>
      <c r="S27" s="8"/>
      <c r="U27" s="8" t="s">
        <v>31</v>
      </c>
      <c r="V27" s="8"/>
      <c r="W27" s="8"/>
      <c r="X27" s="8"/>
      <c r="Y27" s="8"/>
      <c r="AA27" s="9"/>
      <c r="AB27" s="9"/>
      <c r="AC27" s="9"/>
      <c r="AD27" s="9"/>
      <c r="AE27" s="9"/>
    </row>
    <row r="28" customFormat="false" ht="6.75" hidden="false" customHeight="true" outlineLevel="0" collapsed="false"/>
    <row r="29" customFormat="false" ht="13.5" hidden="false" customHeight="false" outlineLevel="0" collapsed="false">
      <c r="C29" s="10" t="s">
        <v>32</v>
      </c>
      <c r="D29" s="10" t="s">
        <v>33</v>
      </c>
      <c r="E29" s="10"/>
      <c r="F29" s="10"/>
      <c r="G29" s="10"/>
      <c r="I29" s="10" t="s">
        <v>34</v>
      </c>
      <c r="J29" s="10" t="s">
        <v>35</v>
      </c>
      <c r="K29" s="10"/>
      <c r="L29" s="10"/>
      <c r="M29" s="10"/>
      <c r="O29" s="10" t="s">
        <v>36</v>
      </c>
      <c r="P29" s="10" t="s">
        <v>37</v>
      </c>
      <c r="Q29" s="10"/>
      <c r="R29" s="10"/>
      <c r="S29" s="10"/>
      <c r="U29" s="10" t="s">
        <v>38</v>
      </c>
      <c r="V29" s="10" t="s">
        <v>39</v>
      </c>
      <c r="W29" s="10"/>
      <c r="X29" s="10"/>
      <c r="Y29" s="10"/>
      <c r="AB29" s="11"/>
      <c r="AC29" s="11"/>
      <c r="AD29" s="11"/>
      <c r="AE29" s="11"/>
    </row>
    <row r="30" customFormat="false" ht="13.5" hidden="false" customHeight="false" outlineLevel="0" collapsed="false">
      <c r="C30" s="10" t="s">
        <v>40</v>
      </c>
      <c r="D30" s="10" t="s">
        <v>41</v>
      </c>
      <c r="E30" s="10"/>
      <c r="F30" s="10"/>
      <c r="G30" s="10"/>
      <c r="I30" s="10" t="s">
        <v>42</v>
      </c>
      <c r="J30" s="10" t="s">
        <v>43</v>
      </c>
      <c r="K30" s="10"/>
      <c r="L30" s="10"/>
      <c r="M30" s="10"/>
      <c r="O30" s="10" t="s">
        <v>44</v>
      </c>
      <c r="P30" s="10" t="s">
        <v>45</v>
      </c>
      <c r="Q30" s="10"/>
      <c r="R30" s="10"/>
      <c r="S30" s="10"/>
      <c r="U30" s="10" t="s">
        <v>46</v>
      </c>
      <c r="V30" s="10" t="s">
        <v>47</v>
      </c>
      <c r="W30" s="10"/>
      <c r="X30" s="10"/>
      <c r="Y30" s="10"/>
      <c r="AB30" s="11"/>
      <c r="AC30" s="11"/>
      <c r="AD30" s="11"/>
      <c r="AE30" s="11"/>
    </row>
    <row r="31" customFormat="false" ht="13.5" hidden="false" customHeight="false" outlineLevel="0" collapsed="false">
      <c r="C31" s="10" t="s">
        <v>48</v>
      </c>
      <c r="D31" s="10" t="s">
        <v>49</v>
      </c>
      <c r="E31" s="10"/>
      <c r="F31" s="10"/>
      <c r="G31" s="10"/>
      <c r="I31" s="10" t="s">
        <v>50</v>
      </c>
      <c r="J31" s="10" t="s">
        <v>51</v>
      </c>
      <c r="K31" s="10"/>
      <c r="L31" s="10"/>
      <c r="M31" s="10"/>
      <c r="O31" s="10" t="s">
        <v>52</v>
      </c>
      <c r="P31" s="10" t="s">
        <v>53</v>
      </c>
      <c r="Q31" s="10"/>
      <c r="R31" s="10"/>
      <c r="S31" s="10"/>
      <c r="U31" s="10" t="s">
        <v>54</v>
      </c>
      <c r="V31" s="10" t="s">
        <v>55</v>
      </c>
      <c r="W31" s="10"/>
      <c r="X31" s="10"/>
      <c r="Y31" s="10"/>
      <c r="AB31" s="11"/>
      <c r="AC31" s="11"/>
      <c r="AD31" s="11"/>
      <c r="AE31" s="11"/>
    </row>
    <row r="32" customFormat="false" ht="13.5" hidden="false" customHeight="false" outlineLevel="0" collapsed="false">
      <c r="C32" s="10" t="s">
        <v>56</v>
      </c>
      <c r="D32" s="10" t="s">
        <v>57</v>
      </c>
      <c r="E32" s="10"/>
      <c r="F32" s="10"/>
      <c r="G32" s="10"/>
      <c r="I32" s="10" t="s">
        <v>58</v>
      </c>
      <c r="J32" s="10" t="s">
        <v>59</v>
      </c>
      <c r="K32" s="10"/>
      <c r="L32" s="10"/>
      <c r="M32" s="10"/>
      <c r="O32" s="10" t="s">
        <v>60</v>
      </c>
      <c r="P32" s="10" t="s">
        <v>61</v>
      </c>
      <c r="Q32" s="10"/>
      <c r="R32" s="10"/>
      <c r="S32" s="10"/>
      <c r="U32" s="10" t="s">
        <v>62</v>
      </c>
      <c r="V32" s="10" t="s">
        <v>63</v>
      </c>
      <c r="W32" s="10"/>
      <c r="X32" s="10"/>
      <c r="Y32" s="10"/>
    </row>
    <row r="33" customFormat="false" ht="6" hidden="false" customHeight="true" outlineLevel="0" collapsed="false">
      <c r="V33" s="12"/>
    </row>
    <row r="34" customFormat="false" ht="13.5" hidden="false" customHeight="false" outlineLevel="0" collapsed="false">
      <c r="A34" s="6" t="s">
        <v>64</v>
      </c>
      <c r="V34" s="12"/>
    </row>
    <row r="35" customFormat="false" ht="6.75" hidden="false" customHeight="true" outlineLevel="0" collapsed="false">
      <c r="V35" s="12"/>
    </row>
    <row r="36" customFormat="false" ht="16.5" hidden="false" customHeight="true" outlineLevel="0" collapsed="false">
      <c r="B36" s="13"/>
      <c r="C36" s="13"/>
      <c r="D36" s="13"/>
      <c r="E36" s="14" t="s">
        <v>65</v>
      </c>
      <c r="F36" s="14"/>
      <c r="G36" s="14"/>
      <c r="H36" s="15" t="s">
        <v>66</v>
      </c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6" t="s">
        <v>67</v>
      </c>
      <c r="T36" s="16"/>
      <c r="U36" s="16"/>
      <c r="V36" s="16"/>
      <c r="W36" s="16"/>
      <c r="X36" s="16"/>
      <c r="Y36" s="16"/>
      <c r="Z36" s="16"/>
      <c r="AA36" s="16"/>
      <c r="AB36" s="16"/>
      <c r="AC36" s="16"/>
    </row>
    <row r="37" customFormat="false" ht="16.5" hidden="false" customHeight="true" outlineLevel="0" collapsed="false">
      <c r="B37" s="17" t="s">
        <v>68</v>
      </c>
      <c r="C37" s="17"/>
      <c r="D37" s="17"/>
      <c r="E37" s="18" t="s">
        <v>69</v>
      </c>
      <c r="F37" s="18"/>
      <c r="G37" s="18"/>
      <c r="H37" s="17" t="s">
        <v>70</v>
      </c>
      <c r="I37" s="17"/>
      <c r="J37" s="17"/>
      <c r="K37" s="17"/>
      <c r="L37" s="17"/>
      <c r="M37" s="17"/>
      <c r="N37" s="17"/>
      <c r="O37" s="17"/>
      <c r="P37" s="17"/>
      <c r="Q37" s="19" t="s">
        <v>71</v>
      </c>
      <c r="R37" s="20"/>
      <c r="S37" s="21" t="s">
        <v>70</v>
      </c>
      <c r="T37" s="21"/>
      <c r="U37" s="21"/>
      <c r="V37" s="21"/>
      <c r="W37" s="21"/>
      <c r="X37" s="21"/>
      <c r="Y37" s="21"/>
      <c r="Z37" s="21"/>
      <c r="AA37" s="21"/>
      <c r="AB37" s="22" t="s">
        <v>71</v>
      </c>
      <c r="AC37" s="23"/>
    </row>
    <row r="38" customFormat="false" ht="16.5" hidden="false" customHeight="true" outlineLevel="0" collapsed="false">
      <c r="B38" s="17" t="s">
        <v>72</v>
      </c>
      <c r="C38" s="17"/>
      <c r="D38" s="17"/>
      <c r="E38" s="18" t="s">
        <v>73</v>
      </c>
      <c r="F38" s="18"/>
      <c r="G38" s="18"/>
      <c r="H38" s="24" t="s">
        <v>74</v>
      </c>
      <c r="I38" s="24"/>
      <c r="J38" s="24"/>
      <c r="K38" s="24"/>
      <c r="L38" s="25" t="s">
        <v>75</v>
      </c>
      <c r="M38" s="26" t="s">
        <v>76</v>
      </c>
      <c r="N38" s="26"/>
      <c r="O38" s="26"/>
      <c r="P38" s="26"/>
      <c r="Q38" s="27" t="s">
        <v>77</v>
      </c>
      <c r="R38" s="28"/>
      <c r="S38" s="29" t="s">
        <v>78</v>
      </c>
      <c r="T38" s="29"/>
      <c r="U38" s="29"/>
      <c r="V38" s="29"/>
      <c r="W38" s="25" t="s">
        <v>75</v>
      </c>
      <c r="X38" s="26" t="s">
        <v>79</v>
      </c>
      <c r="Y38" s="26"/>
      <c r="Z38" s="26"/>
      <c r="AA38" s="26"/>
      <c r="AB38" s="27" t="s">
        <v>80</v>
      </c>
      <c r="AC38" s="28"/>
    </row>
    <row r="39" customFormat="false" ht="16.5" hidden="false" customHeight="true" outlineLevel="0" collapsed="false">
      <c r="B39" s="17" t="s">
        <v>81</v>
      </c>
      <c r="C39" s="17"/>
      <c r="D39" s="17"/>
      <c r="E39" s="18" t="s">
        <v>82</v>
      </c>
      <c r="F39" s="18"/>
      <c r="G39" s="18"/>
      <c r="H39" s="24" t="s">
        <v>83</v>
      </c>
      <c r="I39" s="24"/>
      <c r="J39" s="24"/>
      <c r="K39" s="24"/>
      <c r="L39" s="25" t="s">
        <v>75</v>
      </c>
      <c r="M39" s="26" t="s">
        <v>84</v>
      </c>
      <c r="N39" s="26"/>
      <c r="O39" s="26"/>
      <c r="P39" s="26"/>
      <c r="Q39" s="27" t="s">
        <v>85</v>
      </c>
      <c r="R39" s="28"/>
      <c r="S39" s="29" t="s">
        <v>86</v>
      </c>
      <c r="T39" s="29"/>
      <c r="U39" s="29"/>
      <c r="V39" s="29"/>
      <c r="W39" s="25" t="s">
        <v>75</v>
      </c>
      <c r="X39" s="26" t="s">
        <v>87</v>
      </c>
      <c r="Y39" s="26"/>
      <c r="Z39" s="26"/>
      <c r="AA39" s="26"/>
      <c r="AB39" s="27" t="s">
        <v>88</v>
      </c>
      <c r="AC39" s="28"/>
    </row>
    <row r="40" customFormat="false" ht="16.5" hidden="false" customHeight="true" outlineLevel="0" collapsed="false">
      <c r="B40" s="17" t="s">
        <v>89</v>
      </c>
      <c r="C40" s="17"/>
      <c r="D40" s="17"/>
      <c r="E40" s="18" t="s">
        <v>90</v>
      </c>
      <c r="F40" s="18"/>
      <c r="G40" s="18"/>
      <c r="H40" s="24" t="s">
        <v>74</v>
      </c>
      <c r="I40" s="24"/>
      <c r="J40" s="24"/>
      <c r="K40" s="24"/>
      <c r="L40" s="25" t="s">
        <v>75</v>
      </c>
      <c r="M40" s="30" t="s">
        <v>78</v>
      </c>
      <c r="N40" s="30"/>
      <c r="O40" s="30"/>
      <c r="P40" s="30"/>
      <c r="Q40" s="27" t="s">
        <v>77</v>
      </c>
      <c r="R40" s="28"/>
      <c r="S40" s="31" t="s">
        <v>76</v>
      </c>
      <c r="T40" s="31"/>
      <c r="U40" s="31"/>
      <c r="V40" s="31"/>
      <c r="W40" s="25" t="s">
        <v>75</v>
      </c>
      <c r="X40" s="26" t="s">
        <v>79</v>
      </c>
      <c r="Y40" s="26"/>
      <c r="Z40" s="26"/>
      <c r="AA40" s="26"/>
      <c r="AB40" s="27" t="s">
        <v>80</v>
      </c>
      <c r="AC40" s="28"/>
    </row>
    <row r="41" customFormat="false" ht="16.5" hidden="false" customHeight="true" outlineLevel="0" collapsed="false">
      <c r="B41" s="17" t="s">
        <v>91</v>
      </c>
      <c r="C41" s="17"/>
      <c r="D41" s="17"/>
      <c r="E41" s="18" t="s">
        <v>92</v>
      </c>
      <c r="F41" s="18"/>
      <c r="G41" s="18"/>
      <c r="H41" s="24" t="s">
        <v>83</v>
      </c>
      <c r="I41" s="24"/>
      <c r="J41" s="24"/>
      <c r="K41" s="24"/>
      <c r="L41" s="25" t="s">
        <v>75</v>
      </c>
      <c r="M41" s="30" t="s">
        <v>86</v>
      </c>
      <c r="N41" s="30"/>
      <c r="O41" s="30"/>
      <c r="P41" s="30"/>
      <c r="Q41" s="27" t="s">
        <v>85</v>
      </c>
      <c r="R41" s="28"/>
      <c r="S41" s="31" t="s">
        <v>84</v>
      </c>
      <c r="T41" s="31"/>
      <c r="U41" s="31"/>
      <c r="V41" s="31"/>
      <c r="W41" s="25" t="s">
        <v>75</v>
      </c>
      <c r="X41" s="26" t="s">
        <v>87</v>
      </c>
      <c r="Y41" s="26"/>
      <c r="Z41" s="26"/>
      <c r="AA41" s="26"/>
      <c r="AB41" s="27" t="s">
        <v>88</v>
      </c>
      <c r="AC41" s="28"/>
    </row>
    <row r="42" customFormat="false" ht="16.5" hidden="false" customHeight="true" outlineLevel="0" collapsed="false">
      <c r="B42" s="17" t="s">
        <v>93</v>
      </c>
      <c r="C42" s="17"/>
      <c r="D42" s="17"/>
      <c r="E42" s="18" t="s">
        <v>94</v>
      </c>
      <c r="F42" s="18"/>
      <c r="G42" s="18"/>
      <c r="H42" s="24" t="s">
        <v>74</v>
      </c>
      <c r="I42" s="24"/>
      <c r="J42" s="24"/>
      <c r="K42" s="24"/>
      <c r="L42" s="25" t="s">
        <v>75</v>
      </c>
      <c r="M42" s="26" t="s">
        <v>79</v>
      </c>
      <c r="N42" s="26"/>
      <c r="O42" s="26"/>
      <c r="P42" s="26"/>
      <c r="Q42" s="27" t="s">
        <v>77</v>
      </c>
      <c r="R42" s="32"/>
      <c r="S42" s="31" t="s">
        <v>76</v>
      </c>
      <c r="T42" s="31"/>
      <c r="U42" s="31"/>
      <c r="V42" s="31"/>
      <c r="W42" s="25" t="s">
        <v>75</v>
      </c>
      <c r="X42" s="24" t="s">
        <v>78</v>
      </c>
      <c r="Y42" s="24"/>
      <c r="Z42" s="24"/>
      <c r="AA42" s="24"/>
      <c r="AB42" s="27" t="s">
        <v>80</v>
      </c>
      <c r="AC42" s="28"/>
    </row>
    <row r="43" customFormat="false" ht="16.5" hidden="false" customHeight="true" outlineLevel="0" collapsed="false">
      <c r="B43" s="33" t="s">
        <v>95</v>
      </c>
      <c r="C43" s="33"/>
      <c r="D43" s="33"/>
      <c r="E43" s="34" t="s">
        <v>96</v>
      </c>
      <c r="F43" s="34"/>
      <c r="G43" s="34"/>
      <c r="H43" s="35" t="s">
        <v>83</v>
      </c>
      <c r="I43" s="35"/>
      <c r="J43" s="35"/>
      <c r="K43" s="35"/>
      <c r="L43" s="36" t="s">
        <v>75</v>
      </c>
      <c r="M43" s="37" t="s">
        <v>87</v>
      </c>
      <c r="N43" s="37"/>
      <c r="O43" s="37"/>
      <c r="P43" s="37"/>
      <c r="Q43" s="38" t="s">
        <v>85</v>
      </c>
      <c r="R43" s="39"/>
      <c r="S43" s="31" t="s">
        <v>84</v>
      </c>
      <c r="T43" s="31"/>
      <c r="U43" s="31"/>
      <c r="V43" s="31"/>
      <c r="W43" s="36" t="s">
        <v>75</v>
      </c>
      <c r="X43" s="24" t="s">
        <v>86</v>
      </c>
      <c r="Y43" s="24"/>
      <c r="Z43" s="24"/>
      <c r="AA43" s="24"/>
      <c r="AB43" s="38" t="s">
        <v>88</v>
      </c>
      <c r="AC43" s="40"/>
    </row>
    <row r="44" customFormat="false" ht="13.5" hidden="false" customHeight="true" outlineLevel="0" collapsed="false">
      <c r="B44" s="33" t="s">
        <v>97</v>
      </c>
      <c r="C44" s="33"/>
      <c r="D44" s="33"/>
      <c r="E44" s="34" t="s">
        <v>98</v>
      </c>
      <c r="F44" s="34"/>
      <c r="G44" s="34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</row>
    <row r="45" customFormat="false" ht="13.5" hidden="false" customHeight="true" outlineLevel="0" collapsed="false">
      <c r="V45" s="12"/>
    </row>
    <row r="46" customFormat="false" ht="13.5" hidden="false" customHeight="true" outlineLevel="0" collapsed="false">
      <c r="V46" s="12"/>
    </row>
    <row r="47" customFormat="false" ht="16.5" hidden="false" customHeight="true" outlineLevel="0" collapsed="false">
      <c r="B47" s="13"/>
      <c r="C47" s="13"/>
      <c r="D47" s="13"/>
      <c r="E47" s="14" t="s">
        <v>65</v>
      </c>
      <c r="F47" s="14"/>
      <c r="G47" s="14"/>
      <c r="H47" s="15" t="s">
        <v>99</v>
      </c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42" t="s">
        <v>100</v>
      </c>
      <c r="T47" s="42"/>
      <c r="U47" s="42"/>
      <c r="V47" s="42"/>
      <c r="W47" s="42"/>
      <c r="X47" s="42"/>
      <c r="Y47" s="42"/>
      <c r="Z47" s="42"/>
      <c r="AA47" s="42"/>
      <c r="AB47" s="42"/>
      <c r="AC47" s="42"/>
    </row>
    <row r="48" customFormat="false" ht="16.5" hidden="false" customHeight="true" outlineLevel="0" collapsed="false">
      <c r="B48" s="17" t="s">
        <v>68</v>
      </c>
      <c r="C48" s="17"/>
      <c r="D48" s="17"/>
      <c r="E48" s="18" t="s">
        <v>69</v>
      </c>
      <c r="F48" s="18"/>
      <c r="G48" s="18"/>
      <c r="H48" s="17" t="s">
        <v>70</v>
      </c>
      <c r="I48" s="17"/>
      <c r="J48" s="17"/>
      <c r="K48" s="17"/>
      <c r="L48" s="17"/>
      <c r="M48" s="17"/>
      <c r="N48" s="17"/>
      <c r="O48" s="17"/>
      <c r="P48" s="17"/>
      <c r="Q48" s="27" t="s">
        <v>71</v>
      </c>
      <c r="R48" s="43"/>
      <c r="S48" s="17" t="s">
        <v>70</v>
      </c>
      <c r="T48" s="17"/>
      <c r="U48" s="17"/>
      <c r="V48" s="17"/>
      <c r="W48" s="17"/>
      <c r="X48" s="17"/>
      <c r="Y48" s="17"/>
      <c r="Z48" s="17"/>
      <c r="AA48" s="17"/>
      <c r="AB48" s="27" t="s">
        <v>71</v>
      </c>
      <c r="AC48" s="43"/>
    </row>
    <row r="49" customFormat="false" ht="16.5" hidden="false" customHeight="true" outlineLevel="0" collapsed="false">
      <c r="B49" s="17" t="s">
        <v>72</v>
      </c>
      <c r="C49" s="17"/>
      <c r="D49" s="17"/>
      <c r="E49" s="18" t="s">
        <v>73</v>
      </c>
      <c r="F49" s="18"/>
      <c r="G49" s="18"/>
      <c r="H49" s="24" t="s">
        <v>101</v>
      </c>
      <c r="I49" s="24"/>
      <c r="J49" s="24"/>
      <c r="K49" s="24"/>
      <c r="L49" s="25" t="s">
        <v>75</v>
      </c>
      <c r="M49" s="26" t="s">
        <v>102</v>
      </c>
      <c r="N49" s="26"/>
      <c r="O49" s="26"/>
      <c r="P49" s="26"/>
      <c r="Q49" s="27" t="s">
        <v>103</v>
      </c>
      <c r="R49" s="28"/>
      <c r="S49" s="24" t="s">
        <v>104</v>
      </c>
      <c r="T49" s="24"/>
      <c r="U49" s="24"/>
      <c r="V49" s="24"/>
      <c r="W49" s="25" t="s">
        <v>75</v>
      </c>
      <c r="X49" s="26" t="s">
        <v>105</v>
      </c>
      <c r="Y49" s="26"/>
      <c r="Z49" s="26"/>
      <c r="AA49" s="26"/>
      <c r="AB49" s="44" t="s">
        <v>106</v>
      </c>
      <c r="AC49" s="44"/>
    </row>
    <row r="50" customFormat="false" ht="16.5" hidden="false" customHeight="true" outlineLevel="0" collapsed="false">
      <c r="B50" s="17" t="s">
        <v>81</v>
      </c>
      <c r="C50" s="17"/>
      <c r="D50" s="17"/>
      <c r="E50" s="18" t="s">
        <v>82</v>
      </c>
      <c r="F50" s="18"/>
      <c r="G50" s="18"/>
      <c r="H50" s="24" t="s">
        <v>107</v>
      </c>
      <c r="I50" s="24"/>
      <c r="J50" s="24"/>
      <c r="K50" s="24"/>
      <c r="L50" s="25" t="s">
        <v>75</v>
      </c>
      <c r="M50" s="26" t="s">
        <v>108</v>
      </c>
      <c r="N50" s="26"/>
      <c r="O50" s="26"/>
      <c r="P50" s="26"/>
      <c r="Q50" s="27" t="s">
        <v>109</v>
      </c>
      <c r="R50" s="28"/>
      <c r="S50" s="24" t="s">
        <v>110</v>
      </c>
      <c r="T50" s="24"/>
      <c r="U50" s="24"/>
      <c r="V50" s="24"/>
      <c r="W50" s="25" t="s">
        <v>75</v>
      </c>
      <c r="X50" s="26" t="s">
        <v>111</v>
      </c>
      <c r="Y50" s="26"/>
      <c r="Z50" s="26"/>
      <c r="AA50" s="26"/>
      <c r="AB50" s="44" t="s">
        <v>112</v>
      </c>
      <c r="AC50" s="44"/>
    </row>
    <row r="51" customFormat="false" ht="16.5" hidden="false" customHeight="true" outlineLevel="0" collapsed="false">
      <c r="B51" s="17" t="s">
        <v>89</v>
      </c>
      <c r="C51" s="17"/>
      <c r="D51" s="17"/>
      <c r="E51" s="18" t="s">
        <v>90</v>
      </c>
      <c r="F51" s="18"/>
      <c r="G51" s="18"/>
      <c r="H51" s="24" t="s">
        <v>101</v>
      </c>
      <c r="I51" s="24"/>
      <c r="J51" s="24"/>
      <c r="K51" s="24"/>
      <c r="L51" s="25" t="s">
        <v>75</v>
      </c>
      <c r="M51" s="24" t="s">
        <v>104</v>
      </c>
      <c r="N51" s="24"/>
      <c r="O51" s="24"/>
      <c r="P51" s="24"/>
      <c r="Q51" s="27" t="s">
        <v>103</v>
      </c>
      <c r="R51" s="28"/>
      <c r="S51" s="26" t="s">
        <v>102</v>
      </c>
      <c r="T51" s="26"/>
      <c r="U51" s="26"/>
      <c r="V51" s="26"/>
      <c r="W51" s="25" t="s">
        <v>75</v>
      </c>
      <c r="X51" s="26" t="s">
        <v>105</v>
      </c>
      <c r="Y51" s="26"/>
      <c r="Z51" s="26"/>
      <c r="AA51" s="26"/>
      <c r="AB51" s="44" t="s">
        <v>106</v>
      </c>
      <c r="AC51" s="44"/>
    </row>
    <row r="52" customFormat="false" ht="16.5" hidden="false" customHeight="true" outlineLevel="0" collapsed="false">
      <c r="B52" s="17" t="s">
        <v>91</v>
      </c>
      <c r="C52" s="17"/>
      <c r="D52" s="17"/>
      <c r="E52" s="18" t="s">
        <v>92</v>
      </c>
      <c r="F52" s="18"/>
      <c r="G52" s="18"/>
      <c r="H52" s="24" t="s">
        <v>107</v>
      </c>
      <c r="I52" s="24"/>
      <c r="J52" s="24"/>
      <c r="K52" s="24"/>
      <c r="L52" s="25" t="s">
        <v>75</v>
      </c>
      <c r="M52" s="24" t="s">
        <v>110</v>
      </c>
      <c r="N52" s="24"/>
      <c r="O52" s="24"/>
      <c r="P52" s="24"/>
      <c r="Q52" s="27" t="s">
        <v>109</v>
      </c>
      <c r="R52" s="28"/>
      <c r="S52" s="26" t="s">
        <v>108</v>
      </c>
      <c r="T52" s="26"/>
      <c r="U52" s="26"/>
      <c r="V52" s="26"/>
      <c r="W52" s="25" t="s">
        <v>75</v>
      </c>
      <c r="X52" s="26" t="s">
        <v>111</v>
      </c>
      <c r="Y52" s="26"/>
      <c r="Z52" s="26"/>
      <c r="AA52" s="26"/>
      <c r="AB52" s="44" t="s">
        <v>112</v>
      </c>
      <c r="AC52" s="44"/>
    </row>
    <row r="53" customFormat="false" ht="16.5" hidden="false" customHeight="true" outlineLevel="0" collapsed="false">
      <c r="B53" s="17" t="s">
        <v>93</v>
      </c>
      <c r="C53" s="17"/>
      <c r="D53" s="17"/>
      <c r="E53" s="18" t="s">
        <v>94</v>
      </c>
      <c r="F53" s="18"/>
      <c r="G53" s="18"/>
      <c r="H53" s="24" t="s">
        <v>101</v>
      </c>
      <c r="I53" s="24"/>
      <c r="J53" s="24"/>
      <c r="K53" s="24"/>
      <c r="L53" s="25" t="s">
        <v>75</v>
      </c>
      <c r="M53" s="26" t="s">
        <v>105</v>
      </c>
      <c r="N53" s="26"/>
      <c r="O53" s="26"/>
      <c r="P53" s="26"/>
      <c r="Q53" s="27" t="s">
        <v>103</v>
      </c>
      <c r="R53" s="32"/>
      <c r="S53" s="26" t="s">
        <v>102</v>
      </c>
      <c r="T53" s="26"/>
      <c r="U53" s="26"/>
      <c r="V53" s="26"/>
      <c r="W53" s="25" t="s">
        <v>75</v>
      </c>
      <c r="X53" s="24" t="s">
        <v>104</v>
      </c>
      <c r="Y53" s="24"/>
      <c r="Z53" s="24"/>
      <c r="AA53" s="24"/>
      <c r="AB53" s="44" t="s">
        <v>106</v>
      </c>
      <c r="AC53" s="44"/>
    </row>
    <row r="54" customFormat="false" ht="16.5" hidden="false" customHeight="true" outlineLevel="0" collapsed="false">
      <c r="B54" s="33" t="s">
        <v>95</v>
      </c>
      <c r="C54" s="33"/>
      <c r="D54" s="33"/>
      <c r="E54" s="34" t="s">
        <v>96</v>
      </c>
      <c r="F54" s="34"/>
      <c r="G54" s="34"/>
      <c r="H54" s="24" t="s">
        <v>107</v>
      </c>
      <c r="I54" s="24"/>
      <c r="J54" s="24"/>
      <c r="K54" s="24"/>
      <c r="L54" s="36" t="s">
        <v>75</v>
      </c>
      <c r="M54" s="26" t="s">
        <v>111</v>
      </c>
      <c r="N54" s="26"/>
      <c r="O54" s="26"/>
      <c r="P54" s="26"/>
      <c r="Q54" s="27" t="s">
        <v>109</v>
      </c>
      <c r="R54" s="39"/>
      <c r="S54" s="26" t="s">
        <v>108</v>
      </c>
      <c r="T54" s="26"/>
      <c r="U54" s="26"/>
      <c r="V54" s="26"/>
      <c r="W54" s="36" t="s">
        <v>75</v>
      </c>
      <c r="X54" s="24" t="s">
        <v>110</v>
      </c>
      <c r="Y54" s="24"/>
      <c r="Z54" s="24"/>
      <c r="AA54" s="24"/>
      <c r="AB54" s="44" t="s">
        <v>112</v>
      </c>
      <c r="AC54" s="44"/>
    </row>
    <row r="55" customFormat="false" ht="13.5" hidden="false" customHeight="true" outlineLevel="0" collapsed="false">
      <c r="B55" s="33" t="s">
        <v>97</v>
      </c>
      <c r="C55" s="33"/>
      <c r="D55" s="33"/>
      <c r="E55" s="34" t="s">
        <v>98</v>
      </c>
      <c r="F55" s="34"/>
      <c r="G55" s="34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</row>
    <row r="56" customFormat="false" ht="13.5" hidden="false" customHeight="true" outlineLevel="0" collapsed="false">
      <c r="V56" s="12"/>
    </row>
    <row r="57" customFormat="false" ht="13.5" hidden="false" customHeight="true" outlineLevel="0" collapsed="false">
      <c r="V57" s="12"/>
    </row>
    <row r="58" customFormat="false" ht="13.5" hidden="false" customHeight="true" outlineLevel="0" collapsed="false">
      <c r="V58" s="12"/>
    </row>
    <row r="59" customFormat="false" ht="13.5" hidden="false" customHeight="true" outlineLevel="0" collapsed="false">
      <c r="V59" s="12"/>
    </row>
    <row r="60" customFormat="false" ht="13.5" hidden="false" customHeight="true" outlineLevel="0" collapsed="false">
      <c r="V60" s="12"/>
    </row>
    <row r="61" customFormat="false" ht="13.5" hidden="false" customHeight="true" outlineLevel="0" collapsed="false">
      <c r="V61" s="12"/>
    </row>
    <row r="62" customFormat="false" ht="13.5" hidden="false" customHeight="false" outlineLevel="0" collapsed="false">
      <c r="A62" s="6" t="s">
        <v>113</v>
      </c>
      <c r="V62" s="12"/>
    </row>
    <row r="63" customFormat="false" ht="13.5" hidden="false" customHeight="false" outlineLevel="0" collapsed="false">
      <c r="V63" s="12"/>
    </row>
    <row r="64" customFormat="false" ht="6" hidden="false" customHeight="true" outlineLevel="0" collapsed="false">
      <c r="V64" s="12"/>
    </row>
    <row r="65" s="49" customFormat="true" ht="13.5" hidden="false" customHeight="false" outlineLevel="0" collapsed="false">
      <c r="A65" s="45" t="s">
        <v>114</v>
      </c>
      <c r="B65" s="45"/>
      <c r="C65" s="45"/>
      <c r="D65" s="45"/>
      <c r="E65" s="46" t="str">
        <f aca="false">A66</f>
        <v>ｱｽﾃﾗｰｿ高畠</v>
      </c>
      <c r="F65" s="46"/>
      <c r="G65" s="46"/>
      <c r="H65" s="46"/>
      <c r="I65" s="45" t="str">
        <f aca="false">A68</f>
        <v>FCｸﾞﾗｯｿ-B</v>
      </c>
      <c r="J65" s="45"/>
      <c r="K65" s="45"/>
      <c r="L65" s="45"/>
      <c r="M65" s="47" t="str">
        <f aca="false">A70</f>
        <v>東部SSS</v>
      </c>
      <c r="N65" s="47"/>
      <c r="O65" s="47"/>
      <c r="P65" s="47"/>
      <c r="Q65" s="45" t="str">
        <f aca="false">A72</f>
        <v>窪田SC</v>
      </c>
      <c r="R65" s="45"/>
      <c r="S65" s="45"/>
      <c r="T65" s="45"/>
      <c r="U65" s="45" t="s">
        <v>115</v>
      </c>
      <c r="V65" s="45"/>
      <c r="W65" s="48" t="s">
        <v>116</v>
      </c>
      <c r="X65" s="48"/>
      <c r="Y65" s="48" t="s">
        <v>117</v>
      </c>
      <c r="Z65" s="48"/>
      <c r="AA65" s="25" t="s">
        <v>118</v>
      </c>
      <c r="AB65" s="25"/>
      <c r="AC65" s="25" t="s">
        <v>119</v>
      </c>
      <c r="AD65" s="25"/>
      <c r="AE65" s="25" t="s">
        <v>120</v>
      </c>
      <c r="AF65" s="25"/>
      <c r="AG65" s="25" t="s">
        <v>121</v>
      </c>
      <c r="AH65" s="25"/>
      <c r="AI65" s="25" t="s">
        <v>122</v>
      </c>
      <c r="AJ65" s="25"/>
    </row>
    <row r="66" s="49" customFormat="true" ht="13.5" hidden="false" customHeight="false" outlineLevel="0" collapsed="false">
      <c r="A66" s="45" t="s">
        <v>33</v>
      </c>
      <c r="B66" s="45"/>
      <c r="C66" s="45"/>
      <c r="D66" s="45"/>
      <c r="E66" s="50"/>
      <c r="F66" s="50"/>
      <c r="G66" s="50"/>
      <c r="H66" s="50"/>
      <c r="I66" s="51" t="str">
        <f aca="false">IF(I67="","",IF(I67=K67,"△",IF(I67&gt;K67,"○","×")))</f>
        <v>○</v>
      </c>
      <c r="J66" s="51"/>
      <c r="K66" s="51"/>
      <c r="L66" s="51"/>
      <c r="M66" s="51" t="str">
        <f aca="false">IF(M67="","",IF(M67=O67,"△",IF(M67&gt;O67,"○","×")))</f>
        <v>○</v>
      </c>
      <c r="N66" s="51"/>
      <c r="O66" s="51"/>
      <c r="P66" s="51"/>
      <c r="Q66" s="51" t="str">
        <f aca="false">IF(Q67="","",IF(Q67=S67,"△",IF(Q67&gt;S67,"○","×")))</f>
        <v>○</v>
      </c>
      <c r="R66" s="51"/>
      <c r="S66" s="51"/>
      <c r="T66" s="51"/>
      <c r="U66" s="46" t="n">
        <f aca="false">IF(AP66=0,"", COUNTIF(E66:T66,"○"))</f>
        <v>3</v>
      </c>
      <c r="V66" s="46"/>
      <c r="W66" s="46" t="n">
        <f aca="false">IF(AP66=0,"", COUNTIF(E66:T66,"×"))</f>
        <v>0</v>
      </c>
      <c r="X66" s="46"/>
      <c r="Y66" s="46" t="n">
        <f aca="false">IF(AP66=0,"", COUNTIF(E66:T66,"△"))</f>
        <v>0</v>
      </c>
      <c r="Z66" s="46"/>
      <c r="AA66" s="46" t="n">
        <f aca="false">IF(AP66=0,"", U66*3+Y66)</f>
        <v>9</v>
      </c>
      <c r="AB66" s="46"/>
      <c r="AC66" s="46" t="n">
        <f aca="false">IF(AP66=0,"",SUM(E67,I67,M67,Q67))</f>
        <v>6</v>
      </c>
      <c r="AD66" s="46"/>
      <c r="AE66" s="46" t="n">
        <f aca="false">IF(AP66=0,"",SUM(G67,K67,O67,S67))</f>
        <v>1</v>
      </c>
      <c r="AF66" s="46"/>
      <c r="AG66" s="46" t="n">
        <f aca="false">IF(AP66=0,"",SUM(AC66,-AE66))</f>
        <v>5</v>
      </c>
      <c r="AH66" s="46"/>
      <c r="AI66" s="46" t="n">
        <f aca="false">IF(AP66=0,"",_xlfn.RANK.EQ(AQ66,AQ66:AQ73))</f>
        <v>1</v>
      </c>
      <c r="AJ66" s="46"/>
      <c r="AK66" s="52"/>
      <c r="AL66" s="52"/>
      <c r="AM66" s="52"/>
      <c r="AN66" s="52"/>
      <c r="AO66" s="52"/>
      <c r="AP66" s="52" t="n">
        <f aca="false">COUNTA(I67:T67,M69:T69,Q71:T71)</f>
        <v>12</v>
      </c>
      <c r="AQ66" s="53" t="n">
        <f aca="false">IF(AP66=0,"",10000000000+(AA66*100000000)+(100000+(AG66*1000))+(AC66))</f>
        <v>10900105006</v>
      </c>
      <c r="AR66" s="52"/>
      <c r="AS66" s="52"/>
      <c r="AT66" s="52"/>
      <c r="AU66" s="52"/>
      <c r="AV66" s="52"/>
      <c r="AW66" s="52"/>
      <c r="AX66" s="52"/>
      <c r="AY66" s="52"/>
      <c r="AZ66" s="52"/>
      <c r="BA66" s="52"/>
      <c r="BB66" s="52"/>
      <c r="BC66" s="52"/>
      <c r="BD66" s="52"/>
      <c r="BE66" s="52"/>
      <c r="BF66" s="52"/>
      <c r="BG66" s="52"/>
      <c r="BH66" s="52"/>
      <c r="BI66" s="52"/>
      <c r="BJ66" s="52"/>
      <c r="BK66" s="52"/>
      <c r="BL66" s="52"/>
      <c r="BM66" s="52"/>
      <c r="BN66" s="52"/>
      <c r="BO66" s="52"/>
      <c r="BP66" s="52"/>
      <c r="BQ66" s="52"/>
      <c r="BR66" s="52"/>
      <c r="BS66" s="52"/>
      <c r="BT66" s="52"/>
      <c r="BU66" s="52"/>
      <c r="BV66" s="52"/>
      <c r="BW66" s="52"/>
    </row>
    <row r="67" s="49" customFormat="true" ht="13.5" hidden="false" customHeight="false" outlineLevel="0" collapsed="false">
      <c r="A67" s="45" t="s">
        <v>63</v>
      </c>
      <c r="B67" s="45"/>
      <c r="C67" s="45"/>
      <c r="D67" s="45"/>
      <c r="E67" s="50"/>
      <c r="F67" s="50"/>
      <c r="G67" s="50"/>
      <c r="H67" s="50"/>
      <c r="I67" s="54" t="n">
        <v>3</v>
      </c>
      <c r="J67" s="54"/>
      <c r="K67" s="54" t="n">
        <v>1</v>
      </c>
      <c r="L67" s="54"/>
      <c r="M67" s="54" t="n">
        <v>2</v>
      </c>
      <c r="N67" s="54"/>
      <c r="O67" s="54" t="n">
        <v>0</v>
      </c>
      <c r="P67" s="54"/>
      <c r="Q67" s="54" t="n">
        <v>1</v>
      </c>
      <c r="R67" s="54"/>
      <c r="S67" s="54" t="n">
        <v>0</v>
      </c>
      <c r="T67" s="54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46"/>
      <c r="AG67" s="46"/>
      <c r="AH67" s="46"/>
      <c r="AI67" s="46"/>
      <c r="AJ67" s="46"/>
      <c r="AK67" s="52"/>
      <c r="AL67" s="52"/>
      <c r="AM67" s="52"/>
      <c r="AN67" s="52"/>
      <c r="AO67" s="52"/>
      <c r="AP67" s="52"/>
      <c r="AQ67" s="53"/>
      <c r="AR67" s="52"/>
      <c r="AS67" s="52"/>
      <c r="AT67" s="52"/>
      <c r="AU67" s="52"/>
      <c r="AV67" s="52"/>
      <c r="AW67" s="52"/>
      <c r="AX67" s="52"/>
      <c r="AY67" s="52"/>
      <c r="AZ67" s="52"/>
      <c r="BA67" s="52"/>
      <c r="BB67" s="52"/>
      <c r="BC67" s="52"/>
      <c r="BD67" s="52"/>
      <c r="BE67" s="52"/>
      <c r="BF67" s="52"/>
      <c r="BG67" s="52"/>
      <c r="BH67" s="52"/>
      <c r="BI67" s="52"/>
      <c r="BJ67" s="52"/>
      <c r="BK67" s="52"/>
      <c r="BL67" s="52"/>
      <c r="BM67" s="52"/>
      <c r="BN67" s="52"/>
      <c r="BO67" s="52"/>
      <c r="BP67" s="52"/>
      <c r="BQ67" s="52"/>
      <c r="BR67" s="52"/>
      <c r="BS67" s="52"/>
      <c r="BT67" s="52"/>
      <c r="BU67" s="52"/>
      <c r="BV67" s="52"/>
      <c r="BW67" s="52"/>
    </row>
    <row r="68" s="49" customFormat="true" ht="13.5" hidden="false" customHeight="false" outlineLevel="0" collapsed="false">
      <c r="A68" s="45" t="s">
        <v>41</v>
      </c>
      <c r="B68" s="45"/>
      <c r="C68" s="45"/>
      <c r="D68" s="45"/>
      <c r="E68" s="51" t="str">
        <f aca="false">IF(I67="","",IF(E69=G69,"△",IF(E69&gt;G69,"○","×")))</f>
        <v>×</v>
      </c>
      <c r="F68" s="51"/>
      <c r="G68" s="51"/>
      <c r="H68" s="51"/>
      <c r="I68" s="55"/>
      <c r="J68" s="55"/>
      <c r="K68" s="55"/>
      <c r="L68" s="55"/>
      <c r="M68" s="51" t="str">
        <f aca="false">IF(M69="","",IF(M69=O69,"△",IF(M69&gt;O69,"○","×")))</f>
        <v>○</v>
      </c>
      <c r="N68" s="51"/>
      <c r="O68" s="51"/>
      <c r="P68" s="51"/>
      <c r="Q68" s="51" t="str">
        <f aca="false">IF(Q69="","",IF(Q69=S69,"△",IF(Q69&gt;S69,"○","×")))</f>
        <v>×</v>
      </c>
      <c r="R68" s="51"/>
      <c r="S68" s="51"/>
      <c r="T68" s="51"/>
      <c r="U68" s="46" t="n">
        <f aca="false">IF($AP$66=0,"", COUNTIF(E68:T68,"○"))</f>
        <v>1</v>
      </c>
      <c r="V68" s="46"/>
      <c r="W68" s="46" t="n">
        <f aca="false">IF($AP$66=0,"", COUNTIF(E68:T68,"×"))</f>
        <v>2</v>
      </c>
      <c r="X68" s="46"/>
      <c r="Y68" s="46" t="n">
        <f aca="false">IF($AP$66=0,"", COUNTIF(E68:T68,"△"))</f>
        <v>0</v>
      </c>
      <c r="Z68" s="46"/>
      <c r="AA68" s="46" t="n">
        <f aca="false">IF(AP66=0,"", U68*3+Y68)</f>
        <v>3</v>
      </c>
      <c r="AB68" s="46"/>
      <c r="AC68" s="46" t="n">
        <f aca="false">IF(AP66=0,"",SUM(E69,I69,M69,Q69))</f>
        <v>3</v>
      </c>
      <c r="AD68" s="46"/>
      <c r="AE68" s="46" t="n">
        <f aca="false">IF(AP66=0,"",SUM(G69,K69,O69,S69))</f>
        <v>8</v>
      </c>
      <c r="AF68" s="46"/>
      <c r="AG68" s="46" t="n">
        <f aca="false">IF(AP66=0,"",SUM(AC68,-AE68))</f>
        <v>-5</v>
      </c>
      <c r="AH68" s="46"/>
      <c r="AI68" s="46" t="n">
        <f aca="false">IF(AP66=0,"",_xlfn.RANK.EQ(AQ68,AQ66:AQ73))</f>
        <v>3</v>
      </c>
      <c r="AJ68" s="46"/>
      <c r="AK68" s="52"/>
      <c r="AL68" s="52"/>
      <c r="AM68" s="52"/>
      <c r="AN68" s="52"/>
      <c r="AO68" s="52"/>
      <c r="AP68" s="52"/>
      <c r="AQ68" s="53" t="n">
        <f aca="false">IF(AP66=0,"",10000000000+(AA68*100000000)+(100000+(AG68*1000))+(AC68))</f>
        <v>10300095003</v>
      </c>
      <c r="AR68" s="52"/>
      <c r="AS68" s="52"/>
      <c r="AT68" s="52"/>
      <c r="AU68" s="52"/>
      <c r="AV68" s="52"/>
      <c r="AW68" s="52"/>
      <c r="AX68" s="52"/>
      <c r="AY68" s="52"/>
      <c r="AZ68" s="52"/>
      <c r="BA68" s="52"/>
      <c r="BB68" s="52"/>
      <c r="BC68" s="52"/>
      <c r="BD68" s="52"/>
      <c r="BE68" s="52"/>
      <c r="BF68" s="52"/>
      <c r="BG68" s="52"/>
      <c r="BH68" s="52"/>
      <c r="BI68" s="52"/>
      <c r="BJ68" s="52"/>
      <c r="BK68" s="52"/>
      <c r="BL68" s="52"/>
      <c r="BM68" s="52"/>
      <c r="BN68" s="52"/>
      <c r="BO68" s="52"/>
      <c r="BP68" s="52"/>
      <c r="BQ68" s="52"/>
      <c r="BR68" s="52"/>
      <c r="BS68" s="52"/>
      <c r="BT68" s="52"/>
      <c r="BU68" s="52"/>
      <c r="BV68" s="52"/>
      <c r="BW68" s="52"/>
    </row>
    <row r="69" s="49" customFormat="true" ht="13.5" hidden="false" customHeight="false" outlineLevel="0" collapsed="false">
      <c r="A69" s="45" t="s">
        <v>123</v>
      </c>
      <c r="B69" s="45"/>
      <c r="C69" s="45"/>
      <c r="D69" s="45"/>
      <c r="E69" s="48" t="n">
        <f aca="false">IF(K67="","",K67)</f>
        <v>1</v>
      </c>
      <c r="F69" s="48"/>
      <c r="G69" s="48" t="n">
        <f aca="false">IF(I67="","",I67)</f>
        <v>3</v>
      </c>
      <c r="H69" s="48"/>
      <c r="I69" s="55"/>
      <c r="J69" s="55"/>
      <c r="K69" s="55"/>
      <c r="L69" s="55"/>
      <c r="M69" s="56" t="n">
        <v>1</v>
      </c>
      <c r="N69" s="56"/>
      <c r="O69" s="56" t="n">
        <v>0</v>
      </c>
      <c r="P69" s="56"/>
      <c r="Q69" s="56" t="n">
        <v>1</v>
      </c>
      <c r="R69" s="56"/>
      <c r="S69" s="56" t="n">
        <v>5</v>
      </c>
      <c r="T69" s="56"/>
      <c r="U69" s="46"/>
      <c r="V69" s="46"/>
      <c r="W69" s="46"/>
      <c r="X69" s="46"/>
      <c r="Y69" s="46"/>
      <c r="Z69" s="46"/>
      <c r="AA69" s="46"/>
      <c r="AB69" s="46"/>
      <c r="AC69" s="46"/>
      <c r="AD69" s="46"/>
      <c r="AE69" s="46"/>
      <c r="AF69" s="46"/>
      <c r="AG69" s="46"/>
      <c r="AH69" s="46"/>
      <c r="AI69" s="46"/>
      <c r="AJ69" s="46"/>
      <c r="AK69" s="52"/>
      <c r="AL69" s="52"/>
      <c r="AM69" s="52"/>
      <c r="AN69" s="52"/>
      <c r="AO69" s="52"/>
      <c r="AP69" s="52"/>
      <c r="AQ69" s="53"/>
      <c r="AR69" s="52"/>
      <c r="AS69" s="52"/>
      <c r="AT69" s="52"/>
      <c r="AU69" s="52"/>
      <c r="AV69" s="52"/>
      <c r="AW69" s="52"/>
      <c r="AX69" s="52"/>
      <c r="AY69" s="52"/>
      <c r="AZ69" s="52"/>
      <c r="BA69" s="52"/>
      <c r="BB69" s="52"/>
      <c r="BC69" s="52"/>
      <c r="BD69" s="52"/>
      <c r="BE69" s="52"/>
      <c r="BF69" s="52"/>
      <c r="BG69" s="52"/>
      <c r="BH69" s="52"/>
      <c r="BI69" s="52"/>
      <c r="BJ69" s="52"/>
      <c r="BK69" s="52"/>
      <c r="BL69" s="52"/>
      <c r="BM69" s="52"/>
      <c r="BN69" s="52"/>
      <c r="BO69" s="52"/>
      <c r="BP69" s="52"/>
      <c r="BQ69" s="52"/>
      <c r="BR69" s="52"/>
      <c r="BS69" s="52"/>
      <c r="BT69" s="52"/>
      <c r="BU69" s="52"/>
      <c r="BV69" s="52"/>
      <c r="BW69" s="52"/>
    </row>
    <row r="70" s="49" customFormat="true" ht="13.5" hidden="false" customHeight="false" outlineLevel="0" collapsed="false">
      <c r="A70" s="45" t="s">
        <v>49</v>
      </c>
      <c r="B70" s="45"/>
      <c r="C70" s="45"/>
      <c r="D70" s="45"/>
      <c r="E70" s="51" t="str">
        <f aca="false">IF(M67="","",IF(E71=G71,"△",IF(E71&gt;G71,"○","×")))</f>
        <v>×</v>
      </c>
      <c r="F70" s="51"/>
      <c r="G70" s="51"/>
      <c r="H70" s="51"/>
      <c r="I70" s="51" t="str">
        <f aca="false">IF(M69="","",IF(I71=K71,"△",IF(I71&gt;K71,"○","×")))</f>
        <v>×</v>
      </c>
      <c r="J70" s="51"/>
      <c r="K70" s="51"/>
      <c r="L70" s="51"/>
      <c r="M70" s="57"/>
      <c r="N70" s="57"/>
      <c r="O70" s="57"/>
      <c r="P70" s="57"/>
      <c r="Q70" s="51" t="str">
        <f aca="false">IF(Q71="","",IF(Q71=S71,"△",IF(Q71&gt;S71,"○","×")))</f>
        <v>×</v>
      </c>
      <c r="R70" s="51"/>
      <c r="S70" s="51"/>
      <c r="T70" s="51"/>
      <c r="U70" s="46" t="n">
        <f aca="false">IF($AP$66=0,"", COUNTIF(E70:T70,"○"))</f>
        <v>0</v>
      </c>
      <c r="V70" s="46"/>
      <c r="W70" s="46" t="n">
        <f aca="false">IF($AP$66=0,"", COUNTIF(E70:T70,"×"))</f>
        <v>3</v>
      </c>
      <c r="X70" s="46"/>
      <c r="Y70" s="46" t="n">
        <f aca="false">IF($AP$66=0,"", COUNTIF(E70:T70,"△"))</f>
        <v>0</v>
      </c>
      <c r="Z70" s="46"/>
      <c r="AA70" s="46" t="n">
        <f aca="false">IF(AP66=0,"", U70*3+Y70)</f>
        <v>0</v>
      </c>
      <c r="AB70" s="46"/>
      <c r="AC70" s="46" t="n">
        <f aca="false">IF(AP66=0,"",SUM(E71,I71,M71,Q71))</f>
        <v>0</v>
      </c>
      <c r="AD70" s="46"/>
      <c r="AE70" s="46" t="n">
        <f aca="false">IF(AP66=0,"",SUM(G71,K71,O71,S71))</f>
        <v>5</v>
      </c>
      <c r="AF70" s="46"/>
      <c r="AG70" s="46" t="n">
        <f aca="false">IF(AP66=0,"",SUM(AC70,-AE70))</f>
        <v>-5</v>
      </c>
      <c r="AH70" s="46"/>
      <c r="AI70" s="46" t="n">
        <f aca="false">IF(AP66=0,"",_xlfn.RANK.EQ(AQ70,AQ66:AQ73))</f>
        <v>4</v>
      </c>
      <c r="AJ70" s="46"/>
      <c r="AK70" s="52"/>
      <c r="AL70" s="52"/>
      <c r="AM70" s="52"/>
      <c r="AN70" s="52"/>
      <c r="AO70" s="52"/>
      <c r="AP70" s="52"/>
      <c r="AQ70" s="53" t="n">
        <f aca="false">IF(AP66=0,"",10000000000+(AA70*100000000)+(100000+(AG70*1000))+(AC70))</f>
        <v>10000095000</v>
      </c>
      <c r="AR70" s="52"/>
      <c r="AS70" s="52"/>
      <c r="AT70" s="52"/>
      <c r="AU70" s="52"/>
      <c r="AV70" s="52"/>
      <c r="AW70" s="52"/>
      <c r="AX70" s="52"/>
      <c r="AY70" s="52"/>
      <c r="AZ70" s="52"/>
      <c r="BA70" s="52"/>
      <c r="BB70" s="52"/>
      <c r="BC70" s="52"/>
      <c r="BD70" s="52"/>
      <c r="BE70" s="52"/>
      <c r="BF70" s="52"/>
      <c r="BG70" s="52"/>
      <c r="BH70" s="52"/>
      <c r="BI70" s="52"/>
      <c r="BJ70" s="52"/>
      <c r="BK70" s="52"/>
      <c r="BL70" s="52"/>
      <c r="BM70" s="52"/>
      <c r="BN70" s="52"/>
      <c r="BO70" s="52"/>
      <c r="BP70" s="52"/>
      <c r="BQ70" s="52"/>
      <c r="BR70" s="52"/>
      <c r="BS70" s="52"/>
      <c r="BT70" s="52"/>
      <c r="BU70" s="52"/>
      <c r="BV70" s="52"/>
      <c r="BW70" s="52"/>
    </row>
    <row r="71" s="49" customFormat="true" ht="13.5" hidden="false" customHeight="false" outlineLevel="0" collapsed="false">
      <c r="A71" s="45" t="s">
        <v>123</v>
      </c>
      <c r="B71" s="45"/>
      <c r="C71" s="45"/>
      <c r="D71" s="45"/>
      <c r="E71" s="58" t="n">
        <f aca="false">IF(O67="","",O67)</f>
        <v>0</v>
      </c>
      <c r="F71" s="58"/>
      <c r="G71" s="58" t="n">
        <f aca="false">IF(M67="","",M67)</f>
        <v>2</v>
      </c>
      <c r="H71" s="58"/>
      <c r="I71" s="58" t="n">
        <f aca="false">IF(O69="","",O69)</f>
        <v>0</v>
      </c>
      <c r="J71" s="58"/>
      <c r="K71" s="58" t="n">
        <f aca="false">IF(M69="","",M69)</f>
        <v>1</v>
      </c>
      <c r="L71" s="58"/>
      <c r="M71" s="57"/>
      <c r="N71" s="57"/>
      <c r="O71" s="57"/>
      <c r="P71" s="57"/>
      <c r="Q71" s="59" t="n">
        <v>0</v>
      </c>
      <c r="R71" s="59"/>
      <c r="S71" s="59" t="n">
        <v>2</v>
      </c>
      <c r="T71" s="59"/>
      <c r="U71" s="46"/>
      <c r="V71" s="46"/>
      <c r="W71" s="46"/>
      <c r="X71" s="46"/>
      <c r="Y71" s="46"/>
      <c r="Z71" s="46"/>
      <c r="AA71" s="46"/>
      <c r="AB71" s="46"/>
      <c r="AC71" s="46"/>
      <c r="AD71" s="46"/>
      <c r="AE71" s="46"/>
      <c r="AF71" s="46"/>
      <c r="AG71" s="46"/>
      <c r="AH71" s="46"/>
      <c r="AI71" s="46"/>
      <c r="AJ71" s="46"/>
      <c r="AK71" s="52"/>
      <c r="AL71" s="52"/>
      <c r="AM71" s="52"/>
      <c r="AN71" s="52"/>
      <c r="AO71" s="52"/>
      <c r="AP71" s="52"/>
      <c r="AQ71" s="53"/>
      <c r="AR71" s="52"/>
      <c r="AS71" s="52"/>
      <c r="AT71" s="52"/>
      <c r="AU71" s="52"/>
      <c r="AV71" s="52"/>
      <c r="AW71" s="52"/>
      <c r="AX71" s="52"/>
      <c r="AY71" s="52"/>
      <c r="AZ71" s="52"/>
      <c r="BA71" s="52"/>
      <c r="BB71" s="52"/>
      <c r="BC71" s="52"/>
      <c r="BD71" s="52"/>
      <c r="BE71" s="52"/>
      <c r="BF71" s="52"/>
      <c r="BG71" s="52"/>
      <c r="BH71" s="52"/>
      <c r="BI71" s="52"/>
      <c r="BJ71" s="52"/>
      <c r="BK71" s="52"/>
      <c r="BL71" s="52"/>
      <c r="BM71" s="52"/>
      <c r="BN71" s="52"/>
      <c r="BO71" s="52"/>
      <c r="BP71" s="52"/>
      <c r="BQ71" s="52"/>
      <c r="BR71" s="52"/>
      <c r="BS71" s="52"/>
      <c r="BT71" s="52"/>
      <c r="BU71" s="52"/>
      <c r="BV71" s="52"/>
      <c r="BW71" s="52"/>
    </row>
    <row r="72" s="49" customFormat="true" ht="13.5" hidden="false" customHeight="false" outlineLevel="0" collapsed="false">
      <c r="A72" s="45" t="s">
        <v>57</v>
      </c>
      <c r="B72" s="45"/>
      <c r="C72" s="45"/>
      <c r="D72" s="45"/>
      <c r="E72" s="51" t="str">
        <f aca="false">IF(Q67="","",IF(E73=G73,"△",IF(E73&gt;G73,"○","×")))</f>
        <v>×</v>
      </c>
      <c r="F72" s="51"/>
      <c r="G72" s="51"/>
      <c r="H72" s="51"/>
      <c r="I72" s="51" t="str">
        <f aca="false">IF(Q69="","",IF(I73=K73,"△",IF(I73&gt;K73,"○","×")))</f>
        <v>○</v>
      </c>
      <c r="J72" s="51"/>
      <c r="K72" s="51"/>
      <c r="L72" s="51"/>
      <c r="M72" s="51" t="str">
        <f aca="false">IF(Q71="","",IF(M73=O73,"△",IF(M73&gt;O73,"○","×")))</f>
        <v>○</v>
      </c>
      <c r="N72" s="51"/>
      <c r="O72" s="51"/>
      <c r="P72" s="51"/>
      <c r="Q72" s="55"/>
      <c r="R72" s="55"/>
      <c r="S72" s="55"/>
      <c r="T72" s="55"/>
      <c r="U72" s="46" t="n">
        <f aca="false">IF($AP$66=0,"", COUNTIF(E72:T72,"○"))</f>
        <v>2</v>
      </c>
      <c r="V72" s="46"/>
      <c r="W72" s="46" t="n">
        <f aca="false">IF($AP$66=0,"", COUNTIF(E72:T72,"×"))</f>
        <v>1</v>
      </c>
      <c r="X72" s="46"/>
      <c r="Y72" s="46" t="n">
        <f aca="false">IF($AP$66=0,"", COUNTIF(E72:T72,"△"))</f>
        <v>0</v>
      </c>
      <c r="Z72" s="46"/>
      <c r="AA72" s="46" t="n">
        <f aca="false">IF(AP66=0,"", U72*3+Y72)</f>
        <v>6</v>
      </c>
      <c r="AB72" s="46"/>
      <c r="AC72" s="46" t="n">
        <f aca="false">IF(AP66=0,"",SUM(E73,I73,M73,Q73))</f>
        <v>7</v>
      </c>
      <c r="AD72" s="46"/>
      <c r="AE72" s="46" t="n">
        <f aca="false">IF(AP66=0,"",SUM(G73,K73,O73,S73))</f>
        <v>2</v>
      </c>
      <c r="AF72" s="46"/>
      <c r="AG72" s="46" t="n">
        <f aca="false">IF(AP66=0,"",SUM(AC72,-AE72))</f>
        <v>5</v>
      </c>
      <c r="AH72" s="46"/>
      <c r="AI72" s="46" t="n">
        <f aca="false">IF(AP66=0,"",_xlfn.RANK.EQ(AQ72,AQ66:AQ73))</f>
        <v>2</v>
      </c>
      <c r="AJ72" s="46"/>
      <c r="AK72" s="52"/>
      <c r="AL72" s="52"/>
      <c r="AM72" s="52"/>
      <c r="AN72" s="52"/>
      <c r="AO72" s="52"/>
      <c r="AP72" s="52"/>
      <c r="AQ72" s="53" t="n">
        <f aca="false">IF(AP66=0,"",10000000000+(AA72*100000000)+(100000+(AG72*1000))+(AC72))</f>
        <v>10600105007</v>
      </c>
      <c r="AR72" s="52"/>
      <c r="AS72" s="52"/>
      <c r="AT72" s="52"/>
      <c r="AU72" s="52"/>
      <c r="AV72" s="52"/>
      <c r="AW72" s="52"/>
      <c r="AX72" s="52"/>
      <c r="AY72" s="52"/>
      <c r="AZ72" s="52"/>
      <c r="BA72" s="52"/>
      <c r="BB72" s="52"/>
      <c r="BC72" s="52"/>
      <c r="BD72" s="52"/>
      <c r="BE72" s="52"/>
      <c r="BF72" s="52"/>
      <c r="BG72" s="52"/>
      <c r="BH72" s="52"/>
      <c r="BI72" s="52"/>
      <c r="BJ72" s="52"/>
      <c r="BK72" s="52"/>
      <c r="BL72" s="52"/>
      <c r="BM72" s="52"/>
      <c r="BN72" s="52"/>
      <c r="BO72" s="52"/>
      <c r="BP72" s="52"/>
      <c r="BQ72" s="52"/>
      <c r="BR72" s="52"/>
      <c r="BS72" s="52"/>
      <c r="BT72" s="52"/>
      <c r="BU72" s="52"/>
      <c r="BV72" s="52"/>
      <c r="BW72" s="52"/>
    </row>
    <row r="73" s="49" customFormat="true" ht="13.5" hidden="false" customHeight="false" outlineLevel="0" collapsed="false">
      <c r="A73" s="45" t="s">
        <v>123</v>
      </c>
      <c r="B73" s="45"/>
      <c r="C73" s="45"/>
      <c r="D73" s="45"/>
      <c r="E73" s="48" t="n">
        <f aca="false">IF(S67="","",S67)</f>
        <v>0</v>
      </c>
      <c r="F73" s="48"/>
      <c r="G73" s="48" t="n">
        <f aca="false">IF(Q67="","",Q67)</f>
        <v>1</v>
      </c>
      <c r="H73" s="48"/>
      <c r="I73" s="48" t="n">
        <f aca="false">IF(S69="","",S69)</f>
        <v>5</v>
      </c>
      <c r="J73" s="48"/>
      <c r="K73" s="48" t="n">
        <f aca="false">IF(Q69="","",Q69)</f>
        <v>1</v>
      </c>
      <c r="L73" s="48"/>
      <c r="M73" s="48" t="n">
        <f aca="false">IF(S71="","",S71)</f>
        <v>2</v>
      </c>
      <c r="N73" s="48"/>
      <c r="O73" s="48" t="n">
        <f aca="false">IF(Q71="","",Q71)</f>
        <v>0</v>
      </c>
      <c r="P73" s="48"/>
      <c r="Q73" s="55"/>
      <c r="R73" s="55"/>
      <c r="S73" s="55"/>
      <c r="T73" s="55"/>
      <c r="U73" s="46"/>
      <c r="V73" s="46"/>
      <c r="W73" s="46"/>
      <c r="X73" s="46"/>
      <c r="Y73" s="46"/>
      <c r="Z73" s="46"/>
      <c r="AA73" s="46"/>
      <c r="AB73" s="46"/>
      <c r="AC73" s="46"/>
      <c r="AD73" s="46"/>
      <c r="AE73" s="46"/>
      <c r="AF73" s="46"/>
      <c r="AG73" s="46"/>
      <c r="AH73" s="46"/>
      <c r="AI73" s="46"/>
      <c r="AJ73" s="46"/>
      <c r="AK73" s="52"/>
      <c r="AL73" s="52"/>
      <c r="AM73" s="52"/>
      <c r="AN73" s="52"/>
      <c r="AO73" s="52"/>
      <c r="AP73" s="52"/>
      <c r="AQ73" s="53"/>
      <c r="AR73" s="52"/>
      <c r="AS73" s="52"/>
      <c r="AT73" s="52"/>
      <c r="AU73" s="52"/>
      <c r="AV73" s="52"/>
      <c r="AW73" s="52"/>
      <c r="AX73" s="52"/>
      <c r="AY73" s="52"/>
      <c r="AZ73" s="52"/>
      <c r="BA73" s="52"/>
      <c r="BB73" s="52"/>
      <c r="BC73" s="52"/>
      <c r="BD73" s="52"/>
      <c r="BE73" s="52"/>
      <c r="BF73" s="52"/>
      <c r="BG73" s="52"/>
      <c r="BH73" s="52"/>
      <c r="BI73" s="52"/>
      <c r="BJ73" s="52"/>
      <c r="BK73" s="52"/>
      <c r="BL73" s="52"/>
      <c r="BM73" s="52"/>
      <c r="BN73" s="52"/>
      <c r="BO73" s="52"/>
      <c r="BP73" s="52"/>
      <c r="BQ73" s="52"/>
      <c r="BR73" s="52"/>
      <c r="BS73" s="52"/>
      <c r="BT73" s="52"/>
      <c r="BU73" s="52"/>
      <c r="BV73" s="52"/>
      <c r="BW73" s="52"/>
    </row>
    <row r="74" customFormat="false" ht="13.5" hidden="false" customHeight="false" outlineLevel="0" collapsed="false">
      <c r="V74" s="12"/>
      <c r="AA74" s="60"/>
      <c r="AB74" s="60"/>
      <c r="AC74" s="60"/>
      <c r="AD74" s="60"/>
      <c r="AE74" s="60"/>
      <c r="AF74" s="60"/>
      <c r="AG74" s="60"/>
      <c r="AH74" s="60"/>
      <c r="AI74" s="60"/>
      <c r="AJ74" s="60"/>
      <c r="AP74" s="60"/>
      <c r="AQ74" s="60"/>
      <c r="AR74" s="60"/>
      <c r="AS74" s="60"/>
      <c r="AT74" s="60"/>
      <c r="AU74" s="60"/>
      <c r="AV74" s="60"/>
      <c r="AW74" s="60"/>
      <c r="AX74" s="60"/>
      <c r="AY74" s="60"/>
      <c r="AZ74" s="60"/>
      <c r="BA74" s="60"/>
      <c r="BB74" s="60"/>
      <c r="BC74" s="60"/>
      <c r="BD74" s="60"/>
      <c r="BE74" s="60"/>
      <c r="BF74" s="60"/>
      <c r="BG74" s="60"/>
      <c r="BH74" s="60"/>
      <c r="BI74" s="60"/>
      <c r="BJ74" s="60"/>
      <c r="BK74" s="60"/>
      <c r="BL74" s="60"/>
      <c r="BM74" s="60"/>
      <c r="BN74" s="60"/>
      <c r="BO74" s="60"/>
      <c r="BP74" s="60"/>
      <c r="BQ74" s="60"/>
      <c r="BR74" s="60"/>
      <c r="BS74" s="60"/>
      <c r="BT74" s="60"/>
      <c r="BU74" s="60"/>
      <c r="BV74" s="60"/>
      <c r="BW74" s="60"/>
    </row>
    <row r="75" s="49" customFormat="true" ht="13.5" hidden="false" customHeight="false" outlineLevel="0" collapsed="false">
      <c r="A75" s="45" t="s">
        <v>124</v>
      </c>
      <c r="B75" s="45"/>
      <c r="C75" s="45"/>
      <c r="D75" s="45"/>
      <c r="E75" s="46" t="str">
        <f aca="false">A76</f>
        <v>川西JFC-B</v>
      </c>
      <c r="F75" s="46"/>
      <c r="G75" s="46"/>
      <c r="H75" s="46"/>
      <c r="I75" s="45" t="str">
        <f aca="false">A78</f>
        <v>ﾚﾄﾗｰﾀﾞ福島</v>
      </c>
      <c r="J75" s="45"/>
      <c r="K75" s="45"/>
      <c r="L75" s="45"/>
      <c r="M75" s="47" t="str">
        <f aca="false">A80</f>
        <v>南陽FC-M</v>
      </c>
      <c r="N75" s="47"/>
      <c r="O75" s="47"/>
      <c r="P75" s="47"/>
      <c r="Q75" s="45" t="str">
        <f aca="false">A82</f>
        <v>FCｸﾞﾗｯｿ-A</v>
      </c>
      <c r="R75" s="45"/>
      <c r="S75" s="45"/>
      <c r="T75" s="45"/>
      <c r="U75" s="45" t="s">
        <v>115</v>
      </c>
      <c r="V75" s="45"/>
      <c r="W75" s="48" t="s">
        <v>116</v>
      </c>
      <c r="X75" s="48"/>
      <c r="Y75" s="48" t="s">
        <v>117</v>
      </c>
      <c r="Z75" s="48"/>
      <c r="AA75" s="25" t="s">
        <v>118</v>
      </c>
      <c r="AB75" s="25"/>
      <c r="AC75" s="25" t="s">
        <v>119</v>
      </c>
      <c r="AD75" s="25"/>
      <c r="AE75" s="25" t="s">
        <v>120</v>
      </c>
      <c r="AF75" s="25"/>
      <c r="AG75" s="25" t="s">
        <v>121</v>
      </c>
      <c r="AH75" s="25"/>
      <c r="AI75" s="25" t="s">
        <v>122</v>
      </c>
      <c r="AJ75" s="25"/>
      <c r="AP75" s="52"/>
      <c r="AQ75" s="52"/>
      <c r="AR75" s="52"/>
      <c r="AS75" s="52"/>
      <c r="AT75" s="52"/>
      <c r="AU75" s="52"/>
      <c r="AV75" s="52"/>
      <c r="AW75" s="52"/>
      <c r="AX75" s="52"/>
      <c r="AY75" s="52"/>
      <c r="AZ75" s="52"/>
      <c r="BA75" s="52"/>
      <c r="BB75" s="52"/>
      <c r="BC75" s="52"/>
      <c r="BD75" s="52"/>
      <c r="BE75" s="52"/>
      <c r="BF75" s="52"/>
      <c r="BG75" s="52"/>
      <c r="BH75" s="52"/>
      <c r="BI75" s="52"/>
      <c r="BJ75" s="52"/>
      <c r="BK75" s="52"/>
      <c r="BL75" s="52"/>
      <c r="BM75" s="52"/>
      <c r="BN75" s="52"/>
      <c r="BO75" s="52"/>
      <c r="BP75" s="52"/>
      <c r="BQ75" s="52"/>
      <c r="BR75" s="52"/>
      <c r="BS75" s="52"/>
      <c r="BT75" s="52"/>
      <c r="BU75" s="52"/>
      <c r="BV75" s="52"/>
      <c r="BW75" s="52"/>
    </row>
    <row r="76" s="49" customFormat="true" ht="13.5" hidden="false" customHeight="false" outlineLevel="0" collapsed="false">
      <c r="A76" s="45" t="s">
        <v>35</v>
      </c>
      <c r="B76" s="45"/>
      <c r="C76" s="45"/>
      <c r="D76" s="45"/>
      <c r="E76" s="50"/>
      <c r="F76" s="50"/>
      <c r="G76" s="50"/>
      <c r="H76" s="50"/>
      <c r="I76" s="51" t="str">
        <f aca="false">IF(I77="","",IF(I77=K77,"△",IF(I77&gt;K77,"○","×")))</f>
        <v>○</v>
      </c>
      <c r="J76" s="51"/>
      <c r="K76" s="51"/>
      <c r="L76" s="51"/>
      <c r="M76" s="51" t="str">
        <f aca="false">IF(M77="","",IF(M77=O77,"△",IF(M77&gt;O77,"○","×")))</f>
        <v>×</v>
      </c>
      <c r="N76" s="51"/>
      <c r="O76" s="51"/>
      <c r="P76" s="51"/>
      <c r="Q76" s="51" t="str">
        <f aca="false">IF(Q77="","",IF(Q77=S77,"△",IF(Q77&gt;S77,"○","×")))</f>
        <v>×</v>
      </c>
      <c r="R76" s="51"/>
      <c r="S76" s="51"/>
      <c r="T76" s="51"/>
      <c r="U76" s="46" t="n">
        <f aca="false">IF(AP76=0,"", COUNTIF(E76:T76,"○"))</f>
        <v>1</v>
      </c>
      <c r="V76" s="46"/>
      <c r="W76" s="46" t="n">
        <f aca="false">IF(AP76=0,"", COUNTIF(E76:T76,"×"))</f>
        <v>2</v>
      </c>
      <c r="X76" s="46"/>
      <c r="Y76" s="46" t="n">
        <f aca="false">IF(AP76=0,"", COUNTIF(E76:T76,"△"))</f>
        <v>0</v>
      </c>
      <c r="Z76" s="46"/>
      <c r="AA76" s="46" t="n">
        <f aca="false">IF(AP76=0,"", U76*3+Y76)</f>
        <v>3</v>
      </c>
      <c r="AB76" s="46"/>
      <c r="AC76" s="46" t="n">
        <f aca="false">IF(AP76=0,"",SUM(E77,I77,M77,Q77))</f>
        <v>3</v>
      </c>
      <c r="AD76" s="46"/>
      <c r="AE76" s="46" t="n">
        <f aca="false">IF(AP76=0,"",SUM(G77,K77,O77,S77))</f>
        <v>9</v>
      </c>
      <c r="AF76" s="46"/>
      <c r="AG76" s="46" t="n">
        <f aca="false">IF(AP76=0,"",SUM(AC76,-AE76))</f>
        <v>-6</v>
      </c>
      <c r="AH76" s="46"/>
      <c r="AI76" s="46" t="n">
        <f aca="false">IF(AP76=0,"",_xlfn.RANK.EQ(AQ76,AQ76:AQ83))</f>
        <v>4</v>
      </c>
      <c r="AJ76" s="46"/>
      <c r="AK76" s="52"/>
      <c r="AL76" s="52"/>
      <c r="AM76" s="52"/>
      <c r="AN76" s="52"/>
      <c r="AO76" s="52"/>
      <c r="AP76" s="52" t="n">
        <f aca="false">COUNTA(I77:T77,M79:T79,Q81:T81)</f>
        <v>12</v>
      </c>
      <c r="AQ76" s="53" t="n">
        <f aca="false">IF(AP76=0,"",10000000000+(AA76*100000000)+(100000+(AG76*1000))+(AC76))</f>
        <v>10300094003</v>
      </c>
      <c r="AR76" s="52"/>
      <c r="AS76" s="52"/>
      <c r="AT76" s="52"/>
      <c r="AU76" s="52"/>
      <c r="AV76" s="52"/>
      <c r="AW76" s="52"/>
      <c r="AX76" s="52"/>
      <c r="AY76" s="52"/>
      <c r="AZ76" s="52"/>
      <c r="BA76" s="52"/>
      <c r="BB76" s="52"/>
      <c r="BC76" s="52"/>
      <c r="BD76" s="52"/>
      <c r="BE76" s="52"/>
      <c r="BF76" s="52"/>
      <c r="BG76" s="52"/>
      <c r="BH76" s="52"/>
      <c r="BI76" s="52"/>
      <c r="BJ76" s="52"/>
      <c r="BK76" s="52"/>
      <c r="BL76" s="52"/>
      <c r="BM76" s="52"/>
      <c r="BN76" s="52"/>
      <c r="BO76" s="52"/>
      <c r="BP76" s="52"/>
      <c r="BQ76" s="52"/>
      <c r="BR76" s="52"/>
      <c r="BS76" s="52"/>
      <c r="BT76" s="52"/>
      <c r="BU76" s="52"/>
      <c r="BV76" s="52"/>
      <c r="BW76" s="52"/>
    </row>
    <row r="77" s="49" customFormat="true" ht="13.5" hidden="false" customHeight="false" outlineLevel="0" collapsed="false">
      <c r="A77" s="45" t="s">
        <v>125</v>
      </c>
      <c r="B77" s="45"/>
      <c r="C77" s="45"/>
      <c r="D77" s="45"/>
      <c r="E77" s="50"/>
      <c r="F77" s="50"/>
      <c r="G77" s="50"/>
      <c r="H77" s="50"/>
      <c r="I77" s="54" t="n">
        <v>1</v>
      </c>
      <c r="J77" s="54"/>
      <c r="K77" s="54" t="n">
        <v>0</v>
      </c>
      <c r="L77" s="54"/>
      <c r="M77" s="54" t="n">
        <v>1</v>
      </c>
      <c r="N77" s="54"/>
      <c r="O77" s="54" t="n">
        <v>4</v>
      </c>
      <c r="P77" s="54"/>
      <c r="Q77" s="54" t="n">
        <v>1</v>
      </c>
      <c r="R77" s="54"/>
      <c r="S77" s="54" t="n">
        <v>5</v>
      </c>
      <c r="T77" s="54"/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  <c r="AF77" s="46"/>
      <c r="AG77" s="46"/>
      <c r="AH77" s="46"/>
      <c r="AI77" s="46"/>
      <c r="AJ77" s="46"/>
      <c r="AK77" s="52"/>
      <c r="AL77" s="52"/>
      <c r="AM77" s="52"/>
      <c r="AN77" s="52"/>
      <c r="AO77" s="52"/>
      <c r="AP77" s="52"/>
      <c r="AQ77" s="53"/>
      <c r="AR77" s="52"/>
      <c r="AS77" s="52"/>
      <c r="AT77" s="52"/>
      <c r="AU77" s="52"/>
      <c r="AV77" s="52"/>
      <c r="AW77" s="52"/>
      <c r="AX77" s="52"/>
      <c r="AY77" s="52"/>
      <c r="AZ77" s="52"/>
      <c r="BA77" s="52"/>
      <c r="BB77" s="52"/>
      <c r="BC77" s="52"/>
      <c r="BD77" s="52"/>
      <c r="BE77" s="52"/>
      <c r="BF77" s="52"/>
      <c r="BG77" s="52"/>
      <c r="BH77" s="52"/>
      <c r="BI77" s="52"/>
      <c r="BJ77" s="52"/>
      <c r="BK77" s="52"/>
      <c r="BL77" s="52"/>
      <c r="BM77" s="52"/>
      <c r="BN77" s="52"/>
      <c r="BO77" s="52"/>
      <c r="BP77" s="52"/>
      <c r="BQ77" s="52"/>
      <c r="BR77" s="52"/>
      <c r="BS77" s="52"/>
      <c r="BT77" s="52"/>
      <c r="BU77" s="52"/>
      <c r="BV77" s="52"/>
      <c r="BW77" s="52"/>
    </row>
    <row r="78" s="49" customFormat="true" ht="13.5" hidden="false" customHeight="false" outlineLevel="0" collapsed="false">
      <c r="A78" s="45" t="s">
        <v>43</v>
      </c>
      <c r="B78" s="45"/>
      <c r="C78" s="45"/>
      <c r="D78" s="45"/>
      <c r="E78" s="51" t="str">
        <f aca="false">IF(I77="","",IF(E79=G79,"△",IF(E79&gt;G79,"○","×")))</f>
        <v>×</v>
      </c>
      <c r="F78" s="51"/>
      <c r="G78" s="51"/>
      <c r="H78" s="51"/>
      <c r="I78" s="55"/>
      <c r="J78" s="55"/>
      <c r="K78" s="55"/>
      <c r="L78" s="55"/>
      <c r="M78" s="51" t="str">
        <f aca="false">IF(M79="","",IF(M79=O79,"△",IF(M79&gt;O79,"○","×")))</f>
        <v>×</v>
      </c>
      <c r="N78" s="51"/>
      <c r="O78" s="51"/>
      <c r="P78" s="51"/>
      <c r="Q78" s="51" t="str">
        <f aca="false">IF(Q79="","",IF(Q79=S79,"△",IF(Q79&gt;S79,"○","×")))</f>
        <v>○</v>
      </c>
      <c r="R78" s="51"/>
      <c r="S78" s="51"/>
      <c r="T78" s="51"/>
      <c r="U78" s="46" t="n">
        <f aca="false">IF(AP76=0,"", COUNTIF(E78:T78,"○"))</f>
        <v>1</v>
      </c>
      <c r="V78" s="46"/>
      <c r="W78" s="46" t="n">
        <f aca="false">IF(AP76=0,"", COUNTIF(E78:T78,"×"))</f>
        <v>2</v>
      </c>
      <c r="X78" s="46"/>
      <c r="Y78" s="46" t="n">
        <f aca="false">IF(AP76=0,"", COUNTIF(E78:T78,"△"))</f>
        <v>0</v>
      </c>
      <c r="Z78" s="46"/>
      <c r="AA78" s="46" t="n">
        <f aca="false">IF(AP76=0,"", U78*3+Y78)</f>
        <v>3</v>
      </c>
      <c r="AB78" s="46"/>
      <c r="AC78" s="46" t="n">
        <f aca="false">IF(AP76=0,"",SUM(E79,I79,M79,Q79))</f>
        <v>2</v>
      </c>
      <c r="AD78" s="46"/>
      <c r="AE78" s="46" t="n">
        <f aca="false">IF(AP76=0,"",SUM(G79,K79,O79,S79))</f>
        <v>3</v>
      </c>
      <c r="AF78" s="46"/>
      <c r="AG78" s="46" t="n">
        <f aca="false">IF(AP76=0,"",SUM(AC78,-AE78))</f>
        <v>-1</v>
      </c>
      <c r="AH78" s="46"/>
      <c r="AI78" s="46" t="n">
        <f aca="false">IF(AP76=0,"",_xlfn.RANK.EQ(AQ78,AQ76:AQ83))</f>
        <v>2</v>
      </c>
      <c r="AJ78" s="46"/>
      <c r="AK78" s="52"/>
      <c r="AL78" s="52"/>
      <c r="AM78" s="52"/>
      <c r="AN78" s="52"/>
      <c r="AO78" s="52"/>
      <c r="AP78" s="52"/>
      <c r="AQ78" s="53" t="n">
        <f aca="false">IF(AP76=0,"",10000000000+(AA78*100000000)+(100000+(AG78*1000))+(AC78))</f>
        <v>10300099002</v>
      </c>
      <c r="AR78" s="52"/>
      <c r="AS78" s="52"/>
      <c r="AT78" s="52"/>
      <c r="AU78" s="52"/>
      <c r="AV78" s="52"/>
      <c r="AW78" s="52"/>
      <c r="AX78" s="52"/>
      <c r="AY78" s="52"/>
      <c r="AZ78" s="52"/>
      <c r="BA78" s="52"/>
      <c r="BB78" s="52"/>
      <c r="BC78" s="52"/>
      <c r="BD78" s="52"/>
      <c r="BE78" s="52"/>
      <c r="BF78" s="52"/>
      <c r="BG78" s="52"/>
      <c r="BH78" s="52"/>
      <c r="BI78" s="52"/>
      <c r="BJ78" s="52"/>
      <c r="BK78" s="52"/>
      <c r="BL78" s="52"/>
      <c r="BM78" s="52"/>
      <c r="BN78" s="52"/>
      <c r="BO78" s="52"/>
      <c r="BP78" s="52"/>
      <c r="BQ78" s="52"/>
      <c r="BR78" s="52"/>
      <c r="BS78" s="52"/>
      <c r="BT78" s="52"/>
      <c r="BU78" s="52"/>
      <c r="BV78" s="52"/>
      <c r="BW78" s="52"/>
    </row>
    <row r="79" s="49" customFormat="true" ht="13.5" hidden="false" customHeight="false" outlineLevel="0" collapsed="false">
      <c r="A79" s="45" t="s">
        <v>126</v>
      </c>
      <c r="B79" s="45"/>
      <c r="C79" s="45"/>
      <c r="D79" s="45"/>
      <c r="E79" s="48" t="n">
        <f aca="false">IF(K77="","",K77)</f>
        <v>0</v>
      </c>
      <c r="F79" s="48"/>
      <c r="G79" s="48" t="n">
        <f aca="false">IF(I77="","",I77)</f>
        <v>1</v>
      </c>
      <c r="H79" s="48"/>
      <c r="I79" s="55"/>
      <c r="J79" s="55"/>
      <c r="K79" s="55"/>
      <c r="L79" s="55"/>
      <c r="M79" s="56" t="n">
        <v>0</v>
      </c>
      <c r="N79" s="56"/>
      <c r="O79" s="56" t="n">
        <v>2</v>
      </c>
      <c r="P79" s="56"/>
      <c r="Q79" s="56" t="n">
        <v>2</v>
      </c>
      <c r="R79" s="56"/>
      <c r="S79" s="56" t="n">
        <v>0</v>
      </c>
      <c r="T79" s="56"/>
      <c r="U79" s="46"/>
      <c r="V79" s="46"/>
      <c r="W79" s="46"/>
      <c r="X79" s="46"/>
      <c r="Y79" s="46"/>
      <c r="Z79" s="46"/>
      <c r="AA79" s="46"/>
      <c r="AB79" s="46"/>
      <c r="AC79" s="46"/>
      <c r="AD79" s="46"/>
      <c r="AE79" s="46"/>
      <c r="AF79" s="46"/>
      <c r="AG79" s="46"/>
      <c r="AH79" s="46"/>
      <c r="AI79" s="46"/>
      <c r="AJ79" s="46"/>
      <c r="AK79" s="52"/>
      <c r="AL79" s="52"/>
      <c r="AM79" s="52"/>
      <c r="AN79" s="52"/>
      <c r="AO79" s="52"/>
      <c r="AP79" s="52"/>
      <c r="AQ79" s="53"/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52"/>
      <c r="BJ79" s="52"/>
      <c r="BK79" s="52"/>
      <c r="BL79" s="52"/>
      <c r="BM79" s="52"/>
      <c r="BN79" s="52"/>
      <c r="BO79" s="52"/>
      <c r="BP79" s="52"/>
      <c r="BQ79" s="52"/>
      <c r="BR79" s="52"/>
      <c r="BS79" s="52"/>
      <c r="BT79" s="52"/>
      <c r="BU79" s="52"/>
      <c r="BV79" s="52"/>
      <c r="BW79" s="52"/>
    </row>
    <row r="80" s="49" customFormat="true" ht="13.5" hidden="false" customHeight="false" outlineLevel="0" collapsed="false">
      <c r="A80" s="45" t="s">
        <v>51</v>
      </c>
      <c r="B80" s="45"/>
      <c r="C80" s="45"/>
      <c r="D80" s="45"/>
      <c r="E80" s="51" t="str">
        <f aca="false">IF(M77="","",IF(E81=G81,"△",IF(E81&gt;G81,"○","×")))</f>
        <v>○</v>
      </c>
      <c r="F80" s="51"/>
      <c r="G80" s="51"/>
      <c r="H80" s="51"/>
      <c r="I80" s="51" t="str">
        <f aca="false">IF(M79="","",IF(I81=K81,"△",IF(I81&gt;K81,"○","×")))</f>
        <v>○</v>
      </c>
      <c r="J80" s="51"/>
      <c r="K80" s="51"/>
      <c r="L80" s="51"/>
      <c r="M80" s="57"/>
      <c r="N80" s="57"/>
      <c r="O80" s="57"/>
      <c r="P80" s="57"/>
      <c r="Q80" s="51" t="str">
        <f aca="false">IF(Q81="","",IF(Q81=S81,"△",IF(Q81&gt;S81,"○","×")))</f>
        <v>○</v>
      </c>
      <c r="R80" s="51"/>
      <c r="S80" s="51"/>
      <c r="T80" s="51"/>
      <c r="U80" s="46" t="n">
        <f aca="false">IF(AP76=0,"", COUNTIF(E80:T80,"○"))</f>
        <v>3</v>
      </c>
      <c r="V80" s="46"/>
      <c r="W80" s="46" t="n">
        <f aca="false">IF(AP76=0,"", COUNTIF(E80:T80,"×"))</f>
        <v>0</v>
      </c>
      <c r="X80" s="46"/>
      <c r="Y80" s="46" t="n">
        <f aca="false">IF(AP76=0,"", COUNTIF(E80:T80,"△"))</f>
        <v>0</v>
      </c>
      <c r="Z80" s="46"/>
      <c r="AA80" s="46" t="n">
        <f aca="false">IF(AP76=0,"", U80*3+Y80)</f>
        <v>9</v>
      </c>
      <c r="AB80" s="46"/>
      <c r="AC80" s="46" t="n">
        <f aca="false">IF(AP76=0,"",SUM(E81,I81,M81,Q81))</f>
        <v>10</v>
      </c>
      <c r="AD80" s="46"/>
      <c r="AE80" s="46" t="n">
        <f aca="false">IF(AP76=0,"",SUM(G81,K81,O81,S81))</f>
        <v>1</v>
      </c>
      <c r="AF80" s="46"/>
      <c r="AG80" s="46" t="n">
        <f aca="false">IF(AP76=0,"",SUM(AC80,-AE80))</f>
        <v>9</v>
      </c>
      <c r="AH80" s="46"/>
      <c r="AI80" s="46" t="n">
        <f aca="false">IF(AP76=0,"",_xlfn.RANK.EQ(AQ80,AQ76:AQ83))</f>
        <v>1</v>
      </c>
      <c r="AJ80" s="46"/>
      <c r="AK80" s="52"/>
      <c r="AL80" s="52"/>
      <c r="AM80" s="52"/>
      <c r="AN80" s="52"/>
      <c r="AO80" s="52"/>
      <c r="AP80" s="52"/>
      <c r="AQ80" s="53" t="n">
        <f aca="false">IF(AP76=0,"",10000000000+(AA80*100000000)+(100000+(AG80*1000))+(AC80))</f>
        <v>10900109010</v>
      </c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52"/>
      <c r="BJ80" s="52"/>
      <c r="BK80" s="52"/>
      <c r="BL80" s="52"/>
      <c r="BM80" s="52"/>
      <c r="BN80" s="52"/>
      <c r="BO80" s="52"/>
      <c r="BP80" s="52"/>
      <c r="BQ80" s="52"/>
      <c r="BR80" s="52"/>
      <c r="BS80" s="52"/>
      <c r="BT80" s="52"/>
      <c r="BU80" s="52"/>
      <c r="BV80" s="52"/>
      <c r="BW80" s="52"/>
    </row>
    <row r="81" s="49" customFormat="true" ht="13.5" hidden="false" customHeight="false" outlineLevel="0" collapsed="false">
      <c r="A81" s="45" t="s">
        <v>125</v>
      </c>
      <c r="B81" s="45"/>
      <c r="C81" s="45"/>
      <c r="D81" s="45"/>
      <c r="E81" s="58" t="n">
        <f aca="false">IF(O77="","",O77)</f>
        <v>4</v>
      </c>
      <c r="F81" s="58"/>
      <c r="G81" s="58" t="n">
        <f aca="false">IF(M77="","",M77)</f>
        <v>1</v>
      </c>
      <c r="H81" s="58"/>
      <c r="I81" s="58" t="n">
        <f aca="false">IF(O79="","",O79)</f>
        <v>2</v>
      </c>
      <c r="J81" s="58"/>
      <c r="K81" s="58" t="n">
        <f aca="false">IF(M79="","",M79)</f>
        <v>0</v>
      </c>
      <c r="L81" s="58"/>
      <c r="M81" s="57"/>
      <c r="N81" s="57"/>
      <c r="O81" s="57"/>
      <c r="P81" s="57"/>
      <c r="Q81" s="59" t="n">
        <v>4</v>
      </c>
      <c r="R81" s="59"/>
      <c r="S81" s="59" t="n">
        <v>0</v>
      </c>
      <c r="T81" s="59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52"/>
      <c r="AL81" s="52"/>
      <c r="AM81" s="52"/>
      <c r="AN81" s="52"/>
      <c r="AO81" s="52"/>
      <c r="AP81" s="52"/>
      <c r="AQ81" s="53"/>
      <c r="AR81" s="52"/>
      <c r="AS81" s="52"/>
      <c r="AT81" s="52"/>
      <c r="AU81" s="52"/>
      <c r="AV81" s="52"/>
      <c r="AW81" s="52"/>
      <c r="AX81" s="52"/>
      <c r="AY81" s="52"/>
      <c r="AZ81" s="52"/>
      <c r="BA81" s="52"/>
      <c r="BB81" s="52"/>
      <c r="BC81" s="52"/>
      <c r="BD81" s="52"/>
      <c r="BE81" s="52"/>
      <c r="BF81" s="52"/>
      <c r="BG81" s="52"/>
      <c r="BH81" s="52"/>
      <c r="BI81" s="52"/>
      <c r="BJ81" s="52"/>
      <c r="BK81" s="52"/>
      <c r="BL81" s="52"/>
      <c r="BM81" s="52"/>
      <c r="BN81" s="52"/>
      <c r="BO81" s="52"/>
      <c r="BP81" s="52"/>
      <c r="BQ81" s="52"/>
      <c r="BR81" s="52"/>
      <c r="BS81" s="52"/>
      <c r="BT81" s="52"/>
      <c r="BU81" s="52"/>
      <c r="BV81" s="52"/>
      <c r="BW81" s="52"/>
    </row>
    <row r="82" s="49" customFormat="true" ht="13.5" hidden="false" customHeight="false" outlineLevel="0" collapsed="false">
      <c r="A82" s="45" t="s">
        <v>127</v>
      </c>
      <c r="B82" s="45"/>
      <c r="C82" s="45"/>
      <c r="D82" s="45"/>
      <c r="E82" s="51" t="str">
        <f aca="false">IF(Q77="","",IF(E83=G83,"△",IF(E83&gt;G83,"○","×")))</f>
        <v>○</v>
      </c>
      <c r="F82" s="51"/>
      <c r="G82" s="51"/>
      <c r="H82" s="51"/>
      <c r="I82" s="51" t="str">
        <f aca="false">IF(Q79="","",IF(I83=K83,"△",IF(I83&gt;K83,"○","×")))</f>
        <v>×</v>
      </c>
      <c r="J82" s="51"/>
      <c r="K82" s="51"/>
      <c r="L82" s="51"/>
      <c r="M82" s="51" t="str">
        <f aca="false">IF(Q81="","",IF(M83=O83,"△",IF(M83&gt;O83,"○","×")))</f>
        <v>×</v>
      </c>
      <c r="N82" s="51"/>
      <c r="O82" s="51"/>
      <c r="P82" s="51"/>
      <c r="Q82" s="55"/>
      <c r="R82" s="55"/>
      <c r="S82" s="55"/>
      <c r="T82" s="55"/>
      <c r="U82" s="46" t="n">
        <f aca="false">IF(AP76=0,"", COUNTIF(E82:T82,"○"))</f>
        <v>1</v>
      </c>
      <c r="V82" s="46"/>
      <c r="W82" s="46" t="n">
        <f aca="false">IF(AP76=0,"", COUNTIF(E82:T82,"×"))</f>
        <v>2</v>
      </c>
      <c r="X82" s="46"/>
      <c r="Y82" s="46" t="n">
        <f aca="false">IF(AP76=0,"", COUNTIF(E82:T82,"△"))</f>
        <v>0</v>
      </c>
      <c r="Z82" s="46"/>
      <c r="AA82" s="46" t="n">
        <f aca="false">IF(AP76=0,"", U82*3+Y82)</f>
        <v>3</v>
      </c>
      <c r="AB82" s="46"/>
      <c r="AC82" s="46" t="n">
        <f aca="false">IF(AP76=0,"",SUM(E83,I83,M83,Q83))</f>
        <v>5</v>
      </c>
      <c r="AD82" s="46"/>
      <c r="AE82" s="46" t="n">
        <f aca="false">IF(AP76=0,"",SUM(G83,K83,O83,S83))</f>
        <v>7</v>
      </c>
      <c r="AF82" s="46"/>
      <c r="AG82" s="46" t="n">
        <f aca="false">IF(AP76=0,"",SUM(AC82,-AE82))</f>
        <v>-2</v>
      </c>
      <c r="AH82" s="46"/>
      <c r="AI82" s="46" t="n">
        <f aca="false">IF(AP76=0,"",_xlfn.RANK.EQ(AQ82,AQ76:AQ83))</f>
        <v>3</v>
      </c>
      <c r="AJ82" s="46"/>
      <c r="AK82" s="52"/>
      <c r="AL82" s="52"/>
      <c r="AM82" s="52"/>
      <c r="AN82" s="52"/>
      <c r="AO82" s="52"/>
      <c r="AP82" s="52"/>
      <c r="AQ82" s="53" t="n">
        <f aca="false">IF(AP76=0,"",10000000000+(AA82*100000000)+(100000+(AG82*1000))+(AC82))</f>
        <v>10300098005</v>
      </c>
      <c r="AR82" s="52"/>
      <c r="AS82" s="52"/>
      <c r="AT82" s="52"/>
      <c r="AU82" s="52"/>
      <c r="AV82" s="52"/>
      <c r="AW82" s="52"/>
      <c r="AX82" s="52"/>
      <c r="AY82" s="52"/>
      <c r="AZ82" s="52"/>
      <c r="BA82" s="52"/>
      <c r="BB82" s="52"/>
      <c r="BC82" s="52"/>
      <c r="BD82" s="52"/>
      <c r="BE82" s="52"/>
      <c r="BF82" s="52"/>
      <c r="BG82" s="52"/>
      <c r="BH82" s="52"/>
      <c r="BI82" s="52"/>
      <c r="BJ82" s="52"/>
      <c r="BK82" s="52"/>
      <c r="BL82" s="52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</row>
    <row r="83" s="49" customFormat="true" ht="13.5" hidden="false" customHeight="false" outlineLevel="0" collapsed="false">
      <c r="A83" s="45" t="s">
        <v>126</v>
      </c>
      <c r="B83" s="45"/>
      <c r="C83" s="45"/>
      <c r="D83" s="45"/>
      <c r="E83" s="48" t="n">
        <f aca="false">IF(S77="","",S77)</f>
        <v>5</v>
      </c>
      <c r="F83" s="48"/>
      <c r="G83" s="48" t="n">
        <f aca="false">IF(Q77="","",Q77)</f>
        <v>1</v>
      </c>
      <c r="H83" s="48"/>
      <c r="I83" s="48" t="n">
        <f aca="false">IF(S79="","",S79)</f>
        <v>0</v>
      </c>
      <c r="J83" s="48"/>
      <c r="K83" s="48" t="n">
        <f aca="false">IF(Q79="","",Q79)</f>
        <v>2</v>
      </c>
      <c r="L83" s="48"/>
      <c r="M83" s="48" t="n">
        <f aca="false">IF(S81="","",S81)</f>
        <v>0</v>
      </c>
      <c r="N83" s="48"/>
      <c r="O83" s="48" t="n">
        <f aca="false">IF(Q81="","",Q81)</f>
        <v>4</v>
      </c>
      <c r="P83" s="48"/>
      <c r="Q83" s="55"/>
      <c r="R83" s="55"/>
      <c r="S83" s="55"/>
      <c r="T83" s="55"/>
      <c r="U83" s="46"/>
      <c r="V83" s="46"/>
      <c r="W83" s="46"/>
      <c r="X83" s="46"/>
      <c r="Y83" s="46"/>
      <c r="Z83" s="46"/>
      <c r="AA83" s="46"/>
      <c r="AB83" s="46"/>
      <c r="AC83" s="46"/>
      <c r="AD83" s="46"/>
      <c r="AE83" s="46"/>
      <c r="AF83" s="46"/>
      <c r="AG83" s="46"/>
      <c r="AH83" s="46"/>
      <c r="AI83" s="46"/>
      <c r="AJ83" s="46"/>
      <c r="AK83" s="52"/>
      <c r="AL83" s="52"/>
      <c r="AM83" s="52"/>
      <c r="AN83" s="52"/>
      <c r="AO83" s="52"/>
      <c r="AP83" s="52"/>
      <c r="AQ83" s="53"/>
      <c r="AR83" s="52"/>
      <c r="AS83" s="52"/>
      <c r="AT83" s="52"/>
      <c r="AU83" s="52"/>
      <c r="AV83" s="52"/>
      <c r="AW83" s="52"/>
      <c r="AX83" s="52"/>
      <c r="AY83" s="52"/>
      <c r="AZ83" s="52"/>
      <c r="BA83" s="52"/>
      <c r="BB83" s="52"/>
      <c r="BC83" s="52"/>
      <c r="BD83" s="52"/>
      <c r="BE83" s="52"/>
      <c r="BF83" s="52"/>
      <c r="BG83" s="52"/>
      <c r="BH83" s="52"/>
      <c r="BI83" s="52"/>
      <c r="BJ83" s="52"/>
      <c r="BK83" s="52"/>
      <c r="BL83" s="52"/>
      <c r="BM83" s="52"/>
      <c r="BN83" s="52"/>
      <c r="BO83" s="52"/>
      <c r="BP83" s="52"/>
      <c r="BQ83" s="52"/>
      <c r="BR83" s="52"/>
      <c r="BS83" s="52"/>
      <c r="BT83" s="52"/>
      <c r="BU83" s="52"/>
      <c r="BV83" s="52"/>
      <c r="BW83" s="52"/>
    </row>
    <row r="84" customFormat="false" ht="13.5" hidden="false" customHeight="false" outlineLevel="0" collapsed="false">
      <c r="V84" s="12"/>
      <c r="AA84" s="60"/>
      <c r="AB84" s="60"/>
      <c r="AC84" s="60"/>
      <c r="AD84" s="60"/>
      <c r="AE84" s="60"/>
      <c r="AF84" s="60"/>
      <c r="AG84" s="60"/>
      <c r="AH84" s="60"/>
      <c r="AI84" s="60"/>
      <c r="AJ84" s="60"/>
      <c r="AP84" s="60"/>
      <c r="AQ84" s="60"/>
      <c r="AR84" s="60"/>
      <c r="AS84" s="60"/>
      <c r="AT84" s="60"/>
      <c r="AU84" s="60"/>
      <c r="AV84" s="60"/>
      <c r="AW84" s="60"/>
      <c r="AX84" s="60"/>
      <c r="AY84" s="60"/>
      <c r="AZ84" s="60"/>
      <c r="BA84" s="60"/>
      <c r="BB84" s="60"/>
      <c r="BC84" s="60"/>
      <c r="BD84" s="60"/>
      <c r="BE84" s="60"/>
      <c r="BF84" s="60"/>
      <c r="BG84" s="60"/>
      <c r="BH84" s="60"/>
      <c r="BI84" s="60"/>
      <c r="BJ84" s="60"/>
      <c r="BK84" s="60"/>
      <c r="BL84" s="60"/>
      <c r="BM84" s="60"/>
      <c r="BN84" s="60"/>
      <c r="BO84" s="60"/>
      <c r="BP84" s="60"/>
      <c r="BQ84" s="60"/>
      <c r="BR84" s="60"/>
      <c r="BS84" s="60"/>
      <c r="BT84" s="60"/>
      <c r="BU84" s="60"/>
      <c r="BV84" s="60"/>
      <c r="BW84" s="60"/>
    </row>
    <row r="85" s="49" customFormat="true" ht="13.5" hidden="false" customHeight="false" outlineLevel="0" collapsed="false">
      <c r="A85" s="45" t="s">
        <v>128</v>
      </c>
      <c r="B85" s="45"/>
      <c r="C85" s="45"/>
      <c r="D85" s="45"/>
      <c r="E85" s="46" t="str">
        <f aca="false">A86</f>
        <v>小国SSS</v>
      </c>
      <c r="F85" s="46"/>
      <c r="G85" s="46"/>
      <c r="H85" s="46"/>
      <c r="I85" s="45" t="str">
        <f aca="false">A88</f>
        <v>やまぼうし</v>
      </c>
      <c r="J85" s="45"/>
      <c r="K85" s="45"/>
      <c r="L85" s="45"/>
      <c r="M85" s="47" t="str">
        <f aca="false">A90</f>
        <v>南陽FC-R</v>
      </c>
      <c r="N85" s="47"/>
      <c r="O85" s="47"/>
      <c r="P85" s="47"/>
      <c r="Q85" s="45" t="str">
        <f aca="false">A92</f>
        <v>北部FC</v>
      </c>
      <c r="R85" s="45"/>
      <c r="S85" s="45"/>
      <c r="T85" s="45"/>
      <c r="U85" s="45" t="s">
        <v>115</v>
      </c>
      <c r="V85" s="45"/>
      <c r="W85" s="48" t="s">
        <v>116</v>
      </c>
      <c r="X85" s="48"/>
      <c r="Y85" s="48" t="s">
        <v>117</v>
      </c>
      <c r="Z85" s="48"/>
      <c r="AA85" s="25" t="s">
        <v>118</v>
      </c>
      <c r="AB85" s="25"/>
      <c r="AC85" s="25" t="s">
        <v>119</v>
      </c>
      <c r="AD85" s="25"/>
      <c r="AE85" s="25" t="s">
        <v>120</v>
      </c>
      <c r="AF85" s="25"/>
      <c r="AG85" s="25" t="s">
        <v>121</v>
      </c>
      <c r="AH85" s="25"/>
      <c r="AI85" s="25" t="s">
        <v>122</v>
      </c>
      <c r="AJ85" s="25"/>
      <c r="AP85" s="52"/>
      <c r="AQ85" s="52"/>
      <c r="AR85" s="52"/>
      <c r="AS85" s="52"/>
      <c r="AT85" s="52"/>
      <c r="AU85" s="52"/>
      <c r="AV85" s="52"/>
      <c r="AW85" s="52"/>
      <c r="AX85" s="52"/>
      <c r="AY85" s="52"/>
      <c r="AZ85" s="52"/>
      <c r="BA85" s="52"/>
      <c r="BB85" s="52"/>
      <c r="BC85" s="52"/>
      <c r="BD85" s="52"/>
      <c r="BE85" s="52"/>
      <c r="BF85" s="52"/>
      <c r="BG85" s="52"/>
      <c r="BH85" s="52"/>
      <c r="BI85" s="52"/>
      <c r="BJ85" s="52"/>
      <c r="BK85" s="52"/>
      <c r="BL85" s="52"/>
      <c r="BM85" s="52"/>
      <c r="BN85" s="52"/>
      <c r="BO85" s="52"/>
      <c r="BP85" s="52"/>
      <c r="BQ85" s="52"/>
      <c r="BR85" s="52"/>
      <c r="BS85" s="52"/>
      <c r="BT85" s="52"/>
      <c r="BU85" s="52"/>
      <c r="BV85" s="52"/>
      <c r="BW85" s="52"/>
    </row>
    <row r="86" s="49" customFormat="true" ht="13.5" hidden="false" customHeight="false" outlineLevel="0" collapsed="false">
      <c r="A86" s="45" t="s">
        <v>37</v>
      </c>
      <c r="B86" s="45"/>
      <c r="C86" s="45"/>
      <c r="D86" s="45"/>
      <c r="E86" s="50"/>
      <c r="F86" s="50"/>
      <c r="G86" s="50"/>
      <c r="H86" s="50"/>
      <c r="I86" s="51" t="str">
        <f aca="false">IF(I87="","",IF(I87=K87,"△",IF(I87&gt;K87,"○","×")))</f>
        <v>×</v>
      </c>
      <c r="J86" s="51"/>
      <c r="K86" s="51"/>
      <c r="L86" s="51"/>
      <c r="M86" s="51" t="str">
        <f aca="false">IF(M87="","",IF(M87=O87,"△",IF(M87&gt;O87,"○","×")))</f>
        <v>×</v>
      </c>
      <c r="N86" s="51"/>
      <c r="O86" s="51"/>
      <c r="P86" s="51"/>
      <c r="Q86" s="51" t="str">
        <f aca="false">IF(Q87="","",IF(Q87=S87,"△",IF(Q87&gt;S87,"○","×")))</f>
        <v>×</v>
      </c>
      <c r="R86" s="51"/>
      <c r="S86" s="51"/>
      <c r="T86" s="51"/>
      <c r="U86" s="46" t="n">
        <f aca="false">IF(AP86=0,"", COUNTIF(E86:T86,"○"))</f>
        <v>0</v>
      </c>
      <c r="V86" s="46"/>
      <c r="W86" s="46" t="n">
        <f aca="false">IF(AP86=0,"", COUNTIF(E86:T86,"×"))</f>
        <v>3</v>
      </c>
      <c r="X86" s="46"/>
      <c r="Y86" s="46" t="n">
        <f aca="false">IF(AP86=0,"", COUNTIF(E86:T86,"△"))</f>
        <v>0</v>
      </c>
      <c r="Z86" s="46"/>
      <c r="AA86" s="46" t="n">
        <f aca="false">IF(AP86=0,"", U86*3+Y86)</f>
        <v>0</v>
      </c>
      <c r="AB86" s="46"/>
      <c r="AC86" s="46" t="n">
        <f aca="false">IF(AP86=0,"",SUM(E87,I87,M87,Q87))</f>
        <v>0</v>
      </c>
      <c r="AD86" s="46"/>
      <c r="AE86" s="46" t="n">
        <f aca="false">IF(AP86=0,"",SUM(G87,K87,O87,S87))</f>
        <v>7</v>
      </c>
      <c r="AF86" s="46"/>
      <c r="AG86" s="46" t="n">
        <f aca="false">IF(AP86=0,"",SUM(AC86,-AE86))</f>
        <v>-7</v>
      </c>
      <c r="AH86" s="46"/>
      <c r="AI86" s="46" t="n">
        <f aca="false">IF(AP86=0,"",_xlfn.RANK.EQ(AQ86,AQ86:AQ93))</f>
        <v>4</v>
      </c>
      <c r="AJ86" s="46"/>
      <c r="AK86" s="52"/>
      <c r="AL86" s="52"/>
      <c r="AM86" s="52"/>
      <c r="AN86" s="52"/>
      <c r="AO86" s="52"/>
      <c r="AP86" s="52" t="n">
        <f aca="false">COUNTA(I87:T87,M89:T89,Q91:T91)</f>
        <v>12</v>
      </c>
      <c r="AQ86" s="53" t="n">
        <f aca="false">IF(AP86=0,"",10000000000+(AA86*100000000)+(100000+(AG86*1000))+(AC86))</f>
        <v>10000093000</v>
      </c>
      <c r="AR86" s="52"/>
      <c r="AS86" s="52"/>
      <c r="AT86" s="52"/>
      <c r="AU86" s="52"/>
      <c r="AV86" s="52"/>
      <c r="AW86" s="52"/>
      <c r="AX86" s="52"/>
      <c r="AY86" s="52"/>
      <c r="AZ86" s="52"/>
      <c r="BA86" s="52"/>
      <c r="BB86" s="52"/>
      <c r="BC86" s="52"/>
      <c r="BD86" s="52"/>
      <c r="BE86" s="52"/>
      <c r="BF86" s="52"/>
      <c r="BG86" s="52"/>
      <c r="BH86" s="52"/>
      <c r="BI86" s="52"/>
      <c r="BJ86" s="52"/>
      <c r="BK86" s="52"/>
      <c r="BL86" s="52"/>
      <c r="BM86" s="52"/>
      <c r="BN86" s="52"/>
      <c r="BO86" s="52"/>
      <c r="BP86" s="52"/>
      <c r="BQ86" s="52"/>
      <c r="BR86" s="52"/>
      <c r="BS86" s="52"/>
      <c r="BT86" s="52"/>
      <c r="BU86" s="52"/>
      <c r="BV86" s="52"/>
      <c r="BW86" s="52"/>
    </row>
    <row r="87" s="49" customFormat="true" ht="13.5" hidden="false" customHeight="false" outlineLevel="0" collapsed="false">
      <c r="A87" s="45"/>
      <c r="B87" s="45"/>
      <c r="C87" s="45"/>
      <c r="D87" s="45"/>
      <c r="E87" s="50"/>
      <c r="F87" s="50"/>
      <c r="G87" s="50"/>
      <c r="H87" s="50"/>
      <c r="I87" s="54" t="n">
        <v>0</v>
      </c>
      <c r="J87" s="54"/>
      <c r="K87" s="54" t="n">
        <v>1</v>
      </c>
      <c r="L87" s="54"/>
      <c r="M87" s="54" t="n">
        <v>0</v>
      </c>
      <c r="N87" s="54"/>
      <c r="O87" s="54" t="n">
        <v>1</v>
      </c>
      <c r="P87" s="54"/>
      <c r="Q87" s="54" t="n">
        <v>0</v>
      </c>
      <c r="R87" s="54"/>
      <c r="S87" s="54" t="n">
        <v>5</v>
      </c>
      <c r="T87" s="54"/>
      <c r="U87" s="46"/>
      <c r="V87" s="46"/>
      <c r="W87" s="46"/>
      <c r="X87" s="46"/>
      <c r="Y87" s="46"/>
      <c r="Z87" s="46"/>
      <c r="AA87" s="46"/>
      <c r="AB87" s="46"/>
      <c r="AC87" s="46"/>
      <c r="AD87" s="46"/>
      <c r="AE87" s="46"/>
      <c r="AF87" s="46"/>
      <c r="AG87" s="46"/>
      <c r="AH87" s="46"/>
      <c r="AI87" s="46"/>
      <c r="AJ87" s="46"/>
      <c r="AK87" s="52"/>
      <c r="AL87" s="52"/>
      <c r="AM87" s="52"/>
      <c r="AN87" s="52"/>
      <c r="AO87" s="52"/>
      <c r="AP87" s="52"/>
      <c r="AQ87" s="53"/>
      <c r="AR87" s="52"/>
      <c r="AS87" s="52"/>
      <c r="AT87" s="52"/>
      <c r="AU87" s="52"/>
      <c r="AV87" s="52"/>
      <c r="AW87" s="52"/>
      <c r="AX87" s="52"/>
      <c r="AY87" s="52"/>
      <c r="AZ87" s="52"/>
      <c r="BA87" s="52"/>
      <c r="BB87" s="52"/>
      <c r="BC87" s="52"/>
      <c r="BD87" s="52"/>
      <c r="BE87" s="52"/>
      <c r="BF87" s="52"/>
      <c r="BG87" s="52"/>
      <c r="BH87" s="52"/>
      <c r="BI87" s="52"/>
      <c r="BJ87" s="52"/>
      <c r="BK87" s="52"/>
      <c r="BL87" s="52"/>
      <c r="BM87" s="52"/>
      <c r="BN87" s="52"/>
      <c r="BO87" s="52"/>
      <c r="BP87" s="52"/>
      <c r="BQ87" s="52"/>
      <c r="BR87" s="52"/>
      <c r="BS87" s="52"/>
      <c r="BT87" s="52"/>
      <c r="BU87" s="52"/>
      <c r="BV87" s="52"/>
      <c r="BW87" s="52"/>
    </row>
    <row r="88" s="49" customFormat="true" ht="13.5" hidden="false" customHeight="true" outlineLevel="0" collapsed="false">
      <c r="A88" s="61" t="s">
        <v>129</v>
      </c>
      <c r="B88" s="61"/>
      <c r="C88" s="61"/>
      <c r="D88" s="61"/>
      <c r="E88" s="51" t="str">
        <f aca="false">IF(I87="","",IF(E89=G89,"△",IF(E89&gt;G89,"○","×")))</f>
        <v>○</v>
      </c>
      <c r="F88" s="51"/>
      <c r="G88" s="51"/>
      <c r="H88" s="51"/>
      <c r="I88" s="55"/>
      <c r="J88" s="55"/>
      <c r="K88" s="55"/>
      <c r="L88" s="55"/>
      <c r="M88" s="51" t="str">
        <f aca="false">IF(M89="","",IF(M89=O89,"△",IF(M89&gt;O89,"○","×")))</f>
        <v>○</v>
      </c>
      <c r="N88" s="51"/>
      <c r="O88" s="51"/>
      <c r="P88" s="51"/>
      <c r="Q88" s="51" t="str">
        <f aca="false">IF(Q89="","",IF(Q89=S89,"△",IF(Q89&gt;S89,"○","×")))</f>
        <v>○</v>
      </c>
      <c r="R88" s="51"/>
      <c r="S88" s="51"/>
      <c r="T88" s="51"/>
      <c r="U88" s="46" t="n">
        <f aca="false">IF(AP86=0,"", COUNTIF(E88:T88,"○"))</f>
        <v>3</v>
      </c>
      <c r="V88" s="46"/>
      <c r="W88" s="46" t="n">
        <f aca="false">IF(AP86=0,"", COUNTIF(E88:T88,"×"))</f>
        <v>0</v>
      </c>
      <c r="X88" s="46"/>
      <c r="Y88" s="46" t="n">
        <f aca="false">IF(AP86=0,"", COUNTIF(E88:T88,"△"))</f>
        <v>0</v>
      </c>
      <c r="Z88" s="46"/>
      <c r="AA88" s="46" t="n">
        <f aca="false">IF(AP86=0,"", U88*3+Y88)</f>
        <v>9</v>
      </c>
      <c r="AB88" s="46"/>
      <c r="AC88" s="46" t="n">
        <f aca="false">IF(AP86=0,"",SUM(E89,I89,M89,Q89))</f>
        <v>6</v>
      </c>
      <c r="AD88" s="46"/>
      <c r="AE88" s="46" t="n">
        <f aca="false">IF(AP86=0,"",SUM(G89,K89,O89,S89))</f>
        <v>0</v>
      </c>
      <c r="AF88" s="46"/>
      <c r="AG88" s="46" t="n">
        <f aca="false">IF(AP86=0,"",SUM(AC88,-AE88))</f>
        <v>6</v>
      </c>
      <c r="AH88" s="46"/>
      <c r="AI88" s="46" t="n">
        <f aca="false">IF(AP86=0,"",_xlfn.RANK.EQ(AQ88,AQ86:AQ93))</f>
        <v>1</v>
      </c>
      <c r="AJ88" s="46"/>
      <c r="AK88" s="52"/>
      <c r="AL88" s="52"/>
      <c r="AM88" s="52"/>
      <c r="AN88" s="52"/>
      <c r="AO88" s="52"/>
      <c r="AP88" s="52"/>
      <c r="AQ88" s="53" t="n">
        <f aca="false">IF(AP86=0,"",10000000000+(AA88*100000000)+(100000+(AG88*1000))+(AC88))</f>
        <v>10900106006</v>
      </c>
      <c r="AR88" s="52"/>
      <c r="AS88" s="52"/>
      <c r="AT88" s="52"/>
      <c r="AU88" s="52"/>
      <c r="AV88" s="52"/>
      <c r="AW88" s="52"/>
      <c r="AX88" s="52"/>
      <c r="AY88" s="52"/>
      <c r="AZ88" s="52"/>
      <c r="BA88" s="52"/>
      <c r="BB88" s="52"/>
      <c r="BC88" s="52"/>
      <c r="BD88" s="52"/>
      <c r="BE88" s="52"/>
      <c r="BF88" s="52"/>
      <c r="BG88" s="52"/>
      <c r="BH88" s="52"/>
      <c r="BI88" s="52"/>
      <c r="BJ88" s="52"/>
      <c r="BK88" s="52"/>
      <c r="BL88" s="52"/>
      <c r="BM88" s="52"/>
      <c r="BN88" s="52"/>
      <c r="BO88" s="52"/>
      <c r="BP88" s="52"/>
      <c r="BQ88" s="52"/>
      <c r="BR88" s="52"/>
      <c r="BS88" s="52"/>
      <c r="BT88" s="52"/>
      <c r="BU88" s="52"/>
      <c r="BV88" s="52"/>
      <c r="BW88" s="52"/>
    </row>
    <row r="89" s="49" customFormat="true" ht="13.5" hidden="false" customHeight="false" outlineLevel="0" collapsed="false">
      <c r="A89" s="61"/>
      <c r="B89" s="61"/>
      <c r="C89" s="61"/>
      <c r="D89" s="61"/>
      <c r="E89" s="48" t="n">
        <f aca="false">IF(K87="","",K87)</f>
        <v>1</v>
      </c>
      <c r="F89" s="48"/>
      <c r="G89" s="48" t="n">
        <f aca="false">IF(I87="","",I87)</f>
        <v>0</v>
      </c>
      <c r="H89" s="48"/>
      <c r="I89" s="55"/>
      <c r="J89" s="55"/>
      <c r="K89" s="55"/>
      <c r="L89" s="55"/>
      <c r="M89" s="56" t="n">
        <v>3</v>
      </c>
      <c r="N89" s="56"/>
      <c r="O89" s="56" t="n">
        <v>0</v>
      </c>
      <c r="P89" s="56"/>
      <c r="Q89" s="56" t="n">
        <v>2</v>
      </c>
      <c r="R89" s="56"/>
      <c r="S89" s="56" t="n">
        <v>0</v>
      </c>
      <c r="T89" s="56"/>
      <c r="U89" s="46"/>
      <c r="V89" s="46"/>
      <c r="W89" s="46"/>
      <c r="X89" s="46"/>
      <c r="Y89" s="46"/>
      <c r="Z89" s="46"/>
      <c r="AA89" s="46"/>
      <c r="AB89" s="46"/>
      <c r="AC89" s="46"/>
      <c r="AD89" s="46"/>
      <c r="AE89" s="46"/>
      <c r="AF89" s="46"/>
      <c r="AG89" s="46"/>
      <c r="AH89" s="46"/>
      <c r="AI89" s="46"/>
      <c r="AJ89" s="46"/>
      <c r="AK89" s="52"/>
      <c r="AL89" s="52"/>
      <c r="AM89" s="52"/>
      <c r="AN89" s="52"/>
      <c r="AO89" s="52"/>
      <c r="AP89" s="52"/>
      <c r="AQ89" s="53"/>
      <c r="AR89" s="52"/>
      <c r="AS89" s="52"/>
      <c r="AT89" s="52"/>
      <c r="AU89" s="52"/>
      <c r="AV89" s="52"/>
      <c r="AW89" s="52"/>
      <c r="AX89" s="52"/>
      <c r="AY89" s="52"/>
      <c r="AZ89" s="52"/>
      <c r="BA89" s="52"/>
      <c r="BB89" s="52"/>
      <c r="BC89" s="52"/>
      <c r="BD89" s="52"/>
      <c r="BE89" s="52"/>
      <c r="BF89" s="52"/>
      <c r="BG89" s="52"/>
      <c r="BH89" s="52"/>
      <c r="BI89" s="52"/>
      <c r="BJ89" s="52"/>
      <c r="BK89" s="52"/>
      <c r="BL89" s="52"/>
      <c r="BM89" s="52"/>
      <c r="BN89" s="52"/>
      <c r="BO89" s="52"/>
      <c r="BP89" s="52"/>
      <c r="BQ89" s="52"/>
      <c r="BR89" s="52"/>
      <c r="BS89" s="52"/>
      <c r="BT89" s="52"/>
      <c r="BU89" s="52"/>
      <c r="BV89" s="52"/>
      <c r="BW89" s="52"/>
    </row>
    <row r="90" s="49" customFormat="true" ht="13.5" hidden="false" customHeight="true" outlineLevel="0" collapsed="false">
      <c r="A90" s="61" t="s">
        <v>53</v>
      </c>
      <c r="B90" s="61"/>
      <c r="C90" s="61"/>
      <c r="D90" s="61"/>
      <c r="E90" s="51" t="str">
        <f aca="false">IF(M87="","",IF(E91=G91,"△",IF(E91&gt;G91,"○","×")))</f>
        <v>○</v>
      </c>
      <c r="F90" s="51"/>
      <c r="G90" s="51"/>
      <c r="H90" s="51"/>
      <c r="I90" s="51" t="str">
        <f aca="false">IF(M89="","",IF(I91=K91,"△",IF(I91&gt;K91,"○","×")))</f>
        <v>×</v>
      </c>
      <c r="J90" s="51"/>
      <c r="K90" s="51"/>
      <c r="L90" s="51"/>
      <c r="M90" s="57"/>
      <c r="N90" s="57"/>
      <c r="O90" s="57"/>
      <c r="P90" s="57"/>
      <c r="Q90" s="51" t="str">
        <f aca="false">IF(Q91="","",IF(Q91=S91,"△",IF(Q91&gt;S91,"○","×")))</f>
        <v>×</v>
      </c>
      <c r="R90" s="51"/>
      <c r="S90" s="51"/>
      <c r="T90" s="51"/>
      <c r="U90" s="46" t="n">
        <f aca="false">IF(AP86=0,"", COUNTIF(E90:T90,"○"))</f>
        <v>1</v>
      </c>
      <c r="V90" s="46"/>
      <c r="W90" s="46" t="n">
        <f aca="false">IF(AP86=0,"", COUNTIF(E90:T90,"×"))</f>
        <v>2</v>
      </c>
      <c r="X90" s="46"/>
      <c r="Y90" s="46" t="n">
        <f aca="false">IF(AP86=0,"", COUNTIF(E90:T90,"△"))</f>
        <v>0</v>
      </c>
      <c r="Z90" s="46"/>
      <c r="AA90" s="46" t="n">
        <f aca="false">IF(AP86=0,"", U90*3+Y90)</f>
        <v>3</v>
      </c>
      <c r="AB90" s="46"/>
      <c r="AC90" s="46" t="n">
        <f aca="false">IF(AP86=0,"",SUM(E91,I91,M91,Q91))</f>
        <v>1</v>
      </c>
      <c r="AD90" s="46"/>
      <c r="AE90" s="46" t="n">
        <f aca="false">IF(AP86=0,"",SUM(G91,K91,O91,S91))</f>
        <v>8</v>
      </c>
      <c r="AF90" s="46"/>
      <c r="AG90" s="46" t="n">
        <f aca="false">IF(AP86=0,"",SUM(AC90,-AE90))</f>
        <v>-7</v>
      </c>
      <c r="AH90" s="46"/>
      <c r="AI90" s="46" t="n">
        <f aca="false">IF(AP86=0,"",_xlfn.RANK.EQ(AQ90,AQ86:AQ93))</f>
        <v>3</v>
      </c>
      <c r="AJ90" s="46"/>
      <c r="AK90" s="52"/>
      <c r="AL90" s="52"/>
      <c r="AM90" s="52"/>
      <c r="AN90" s="52"/>
      <c r="AO90" s="52"/>
      <c r="AP90" s="52"/>
      <c r="AQ90" s="53" t="n">
        <f aca="false">IF(AP86=0,"",10000000000+(AA90*100000000)+(100000+(AG90*1000))+(AC90))</f>
        <v>10300093001</v>
      </c>
      <c r="AR90" s="52"/>
      <c r="AS90" s="52"/>
      <c r="AT90" s="52"/>
      <c r="AU90" s="52"/>
      <c r="AV90" s="52"/>
      <c r="AW90" s="52"/>
      <c r="AX90" s="52"/>
      <c r="AY90" s="52"/>
      <c r="AZ90" s="52"/>
      <c r="BA90" s="52"/>
      <c r="BB90" s="52"/>
      <c r="BC90" s="52"/>
      <c r="BD90" s="52"/>
      <c r="BE90" s="52"/>
      <c r="BF90" s="52"/>
      <c r="BG90" s="52"/>
      <c r="BH90" s="52"/>
      <c r="BI90" s="52"/>
      <c r="BJ90" s="52"/>
      <c r="BK90" s="52"/>
      <c r="BL90" s="52"/>
      <c r="BM90" s="52"/>
      <c r="BN90" s="52"/>
      <c r="BO90" s="52"/>
      <c r="BP90" s="52"/>
      <c r="BQ90" s="52"/>
      <c r="BR90" s="52"/>
      <c r="BS90" s="52"/>
      <c r="BT90" s="52"/>
      <c r="BU90" s="52"/>
      <c r="BV90" s="52"/>
      <c r="BW90" s="52"/>
    </row>
    <row r="91" s="49" customFormat="true" ht="13.5" hidden="false" customHeight="false" outlineLevel="0" collapsed="false">
      <c r="A91" s="61"/>
      <c r="B91" s="61"/>
      <c r="C91" s="61"/>
      <c r="D91" s="61"/>
      <c r="E91" s="58" t="n">
        <f aca="false">IF(O87="","",O87)</f>
        <v>1</v>
      </c>
      <c r="F91" s="58"/>
      <c r="G91" s="58" t="n">
        <f aca="false">IF(M87="","",M87)</f>
        <v>0</v>
      </c>
      <c r="H91" s="58"/>
      <c r="I91" s="58" t="n">
        <f aca="false">IF(O89="","",O89)</f>
        <v>0</v>
      </c>
      <c r="J91" s="58"/>
      <c r="K91" s="58" t="n">
        <f aca="false">IF(M89="","",M89)</f>
        <v>3</v>
      </c>
      <c r="L91" s="58"/>
      <c r="M91" s="57"/>
      <c r="N91" s="57"/>
      <c r="O91" s="57"/>
      <c r="P91" s="57"/>
      <c r="Q91" s="59" t="n">
        <v>0</v>
      </c>
      <c r="R91" s="59"/>
      <c r="S91" s="59" t="n">
        <v>5</v>
      </c>
      <c r="T91" s="59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52"/>
      <c r="AL91" s="52"/>
      <c r="AM91" s="52"/>
      <c r="AN91" s="52"/>
      <c r="AO91" s="52"/>
      <c r="AP91" s="52"/>
      <c r="AQ91" s="53"/>
      <c r="AR91" s="52"/>
      <c r="AS91" s="52"/>
      <c r="AT91" s="52"/>
      <c r="AU91" s="52"/>
      <c r="AV91" s="52"/>
      <c r="AW91" s="52"/>
      <c r="AX91" s="52"/>
      <c r="AY91" s="52"/>
      <c r="AZ91" s="52"/>
      <c r="BA91" s="52"/>
      <c r="BB91" s="52"/>
      <c r="BC91" s="52"/>
      <c r="BD91" s="52"/>
      <c r="BE91" s="52"/>
      <c r="BF91" s="52"/>
      <c r="BG91" s="52"/>
      <c r="BH91" s="52"/>
      <c r="BI91" s="52"/>
      <c r="BJ91" s="52"/>
      <c r="BK91" s="52"/>
      <c r="BL91" s="52"/>
      <c r="BM91" s="52"/>
      <c r="BN91" s="52"/>
      <c r="BO91" s="52"/>
      <c r="BP91" s="52"/>
      <c r="BQ91" s="52"/>
      <c r="BR91" s="52"/>
      <c r="BS91" s="52"/>
      <c r="BT91" s="52"/>
      <c r="BU91" s="52"/>
      <c r="BV91" s="52"/>
      <c r="BW91" s="52"/>
    </row>
    <row r="92" s="49" customFormat="true" ht="13.5" hidden="false" customHeight="false" outlineLevel="0" collapsed="false">
      <c r="A92" s="45" t="s">
        <v>61</v>
      </c>
      <c r="B92" s="45"/>
      <c r="C92" s="45"/>
      <c r="D92" s="45"/>
      <c r="E92" s="51" t="str">
        <f aca="false">IF(Q87="","",IF(E93=G93,"△",IF(E93&gt;G93,"○","×")))</f>
        <v>○</v>
      </c>
      <c r="F92" s="51"/>
      <c r="G92" s="51"/>
      <c r="H92" s="51"/>
      <c r="I92" s="51" t="str">
        <f aca="false">IF(Q89="","",IF(I93=K93,"△",IF(I93&gt;K93,"○","×")))</f>
        <v>×</v>
      </c>
      <c r="J92" s="51"/>
      <c r="K92" s="51"/>
      <c r="L92" s="51"/>
      <c r="M92" s="51" t="str">
        <f aca="false">IF(Q91="","",IF(M93=O93,"△",IF(M93&gt;O93,"○","×")))</f>
        <v>○</v>
      </c>
      <c r="N92" s="51"/>
      <c r="O92" s="51"/>
      <c r="P92" s="51"/>
      <c r="Q92" s="55"/>
      <c r="R92" s="55"/>
      <c r="S92" s="55"/>
      <c r="T92" s="55"/>
      <c r="U92" s="46" t="n">
        <f aca="false">IF(AP86=0,"", COUNTIF(E92:T92,"○"))</f>
        <v>2</v>
      </c>
      <c r="V92" s="46"/>
      <c r="W92" s="46" t="n">
        <f aca="false">IF(AP86=0,"", COUNTIF(E92:T92,"×"))</f>
        <v>1</v>
      </c>
      <c r="X92" s="46"/>
      <c r="Y92" s="46" t="n">
        <f aca="false">IF(AP86=0,"", COUNTIF(E92:T92,"△"))</f>
        <v>0</v>
      </c>
      <c r="Z92" s="46"/>
      <c r="AA92" s="46" t="n">
        <f aca="false">IF(AP86=0,"", U92*3+Y92)</f>
        <v>6</v>
      </c>
      <c r="AB92" s="46"/>
      <c r="AC92" s="46" t="n">
        <f aca="false">IF(AP86=0,"",SUM(E93,I93,M93,Q93))</f>
        <v>10</v>
      </c>
      <c r="AD92" s="46"/>
      <c r="AE92" s="46" t="n">
        <f aca="false">IF(AP86=0,"",SUM(G93,K93,O93,S93))</f>
        <v>2</v>
      </c>
      <c r="AF92" s="46"/>
      <c r="AG92" s="46" t="n">
        <f aca="false">IF(AP86=0,"",SUM(AC92,-AE92))</f>
        <v>8</v>
      </c>
      <c r="AH92" s="46"/>
      <c r="AI92" s="46" t="n">
        <f aca="false">IF(AP86=0,"",_xlfn.RANK.EQ(AQ92,AQ86:AQ93))</f>
        <v>2</v>
      </c>
      <c r="AJ92" s="46"/>
      <c r="AK92" s="52"/>
      <c r="AL92" s="52"/>
      <c r="AM92" s="52"/>
      <c r="AN92" s="52"/>
      <c r="AO92" s="52"/>
      <c r="AP92" s="52"/>
      <c r="AQ92" s="53" t="n">
        <f aca="false">IF(AP86=0,"",10000000000+(AA92*100000000)+(100000+(AG92*1000))+(AC92))</f>
        <v>10600108010</v>
      </c>
      <c r="AR92" s="52"/>
      <c r="AS92" s="52"/>
      <c r="AT92" s="52"/>
      <c r="AU92" s="52"/>
      <c r="AV92" s="52"/>
      <c r="AW92" s="52"/>
      <c r="AX92" s="52"/>
      <c r="AY92" s="52"/>
      <c r="AZ92" s="52"/>
      <c r="BA92" s="52"/>
      <c r="BB92" s="52"/>
      <c r="BC92" s="52"/>
      <c r="BD92" s="52"/>
      <c r="BE92" s="52"/>
      <c r="BF92" s="52"/>
      <c r="BG92" s="52"/>
      <c r="BH92" s="52"/>
      <c r="BI92" s="52"/>
      <c r="BJ92" s="52"/>
      <c r="BK92" s="52"/>
      <c r="BL92" s="52"/>
      <c r="BM92" s="52"/>
      <c r="BN92" s="52"/>
      <c r="BO92" s="52"/>
      <c r="BP92" s="52"/>
      <c r="BQ92" s="52"/>
      <c r="BR92" s="52"/>
      <c r="BS92" s="52"/>
      <c r="BT92" s="52"/>
      <c r="BU92" s="52"/>
      <c r="BV92" s="52"/>
      <c r="BW92" s="52"/>
    </row>
    <row r="93" s="49" customFormat="true" ht="13.5" hidden="false" customHeight="false" outlineLevel="0" collapsed="false">
      <c r="A93" s="45"/>
      <c r="B93" s="45"/>
      <c r="C93" s="45"/>
      <c r="D93" s="45"/>
      <c r="E93" s="48" t="n">
        <f aca="false">IF(S87="","",S87)</f>
        <v>5</v>
      </c>
      <c r="F93" s="48"/>
      <c r="G93" s="48" t="n">
        <f aca="false">IF(Q87="","",Q87)</f>
        <v>0</v>
      </c>
      <c r="H93" s="48"/>
      <c r="I93" s="48" t="n">
        <f aca="false">IF(S89="","",S89)</f>
        <v>0</v>
      </c>
      <c r="J93" s="48"/>
      <c r="K93" s="48" t="n">
        <f aca="false">IF(Q89="","",Q89)</f>
        <v>2</v>
      </c>
      <c r="L93" s="48"/>
      <c r="M93" s="48" t="n">
        <f aca="false">IF(S91="","",S91)</f>
        <v>5</v>
      </c>
      <c r="N93" s="48"/>
      <c r="O93" s="48" t="n">
        <f aca="false">IF(Q91="","",Q91)</f>
        <v>0</v>
      </c>
      <c r="P93" s="48"/>
      <c r="Q93" s="55"/>
      <c r="R93" s="55"/>
      <c r="S93" s="55"/>
      <c r="T93" s="55"/>
      <c r="U93" s="46"/>
      <c r="V93" s="46"/>
      <c r="W93" s="46"/>
      <c r="X93" s="46"/>
      <c r="Y93" s="46"/>
      <c r="Z93" s="46"/>
      <c r="AA93" s="46"/>
      <c r="AB93" s="46"/>
      <c r="AC93" s="46"/>
      <c r="AD93" s="46"/>
      <c r="AE93" s="46"/>
      <c r="AF93" s="46"/>
      <c r="AG93" s="46"/>
      <c r="AH93" s="46"/>
      <c r="AI93" s="46"/>
      <c r="AJ93" s="46"/>
      <c r="AK93" s="52"/>
      <c r="AL93" s="52"/>
      <c r="AM93" s="52"/>
      <c r="AN93" s="52"/>
      <c r="AO93" s="52"/>
      <c r="AP93" s="52"/>
      <c r="AQ93" s="53"/>
      <c r="AR93" s="52"/>
      <c r="AS93" s="52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2"/>
      <c r="BE93" s="52"/>
      <c r="BF93" s="52"/>
      <c r="BG93" s="52"/>
      <c r="BH93" s="52"/>
      <c r="BI93" s="52"/>
      <c r="BJ93" s="52"/>
      <c r="BK93" s="52"/>
      <c r="BL93" s="52"/>
      <c r="BM93" s="52"/>
      <c r="BN93" s="52"/>
      <c r="BO93" s="52"/>
      <c r="BP93" s="52"/>
      <c r="BQ93" s="52"/>
      <c r="BR93" s="52"/>
      <c r="BS93" s="52"/>
      <c r="BT93" s="52"/>
      <c r="BU93" s="52"/>
      <c r="BV93" s="52"/>
      <c r="BW93" s="52"/>
    </row>
    <row r="94" customFormat="false" ht="13.5" hidden="false" customHeight="false" outlineLevel="0" collapsed="false">
      <c r="V94" s="12"/>
      <c r="AA94" s="60"/>
      <c r="AB94" s="60"/>
      <c r="AC94" s="60"/>
      <c r="AD94" s="60"/>
      <c r="AE94" s="60"/>
      <c r="AF94" s="60"/>
      <c r="AG94" s="60"/>
      <c r="AH94" s="60"/>
      <c r="AI94" s="60"/>
      <c r="AJ94" s="60"/>
      <c r="AP94" s="60"/>
      <c r="AQ94" s="60"/>
      <c r="AR94" s="60"/>
      <c r="AS94" s="60"/>
      <c r="AT94" s="60"/>
      <c r="AU94" s="60"/>
      <c r="AV94" s="60"/>
      <c r="AW94" s="60"/>
      <c r="AX94" s="60"/>
      <c r="AY94" s="60"/>
      <c r="AZ94" s="60"/>
      <c r="BA94" s="60"/>
      <c r="BB94" s="60"/>
      <c r="BC94" s="60"/>
      <c r="BD94" s="60"/>
      <c r="BE94" s="60"/>
      <c r="BF94" s="60"/>
      <c r="BG94" s="60"/>
      <c r="BH94" s="60"/>
      <c r="BI94" s="60"/>
      <c r="BJ94" s="60"/>
      <c r="BK94" s="60"/>
      <c r="BL94" s="60"/>
      <c r="BM94" s="60"/>
      <c r="BN94" s="60"/>
      <c r="BO94" s="60"/>
      <c r="BP94" s="60"/>
      <c r="BQ94" s="60"/>
      <c r="BR94" s="60"/>
      <c r="BS94" s="60"/>
      <c r="BT94" s="60"/>
      <c r="BU94" s="60"/>
      <c r="BV94" s="60"/>
      <c r="BW94" s="60"/>
    </row>
    <row r="95" s="49" customFormat="true" ht="13.5" hidden="false" customHeight="false" outlineLevel="0" collapsed="false">
      <c r="A95" s="45" t="s">
        <v>130</v>
      </c>
      <c r="B95" s="45"/>
      <c r="C95" s="45"/>
      <c r="D95" s="45"/>
      <c r="E95" s="46" t="str">
        <f aca="false">A96</f>
        <v>川西JFC-A</v>
      </c>
      <c r="F95" s="46"/>
      <c r="G95" s="46"/>
      <c r="H95" s="46"/>
      <c r="I95" s="45" t="str">
        <f aca="false">A98</f>
        <v>高畠就友</v>
      </c>
      <c r="J95" s="45"/>
      <c r="K95" s="45"/>
      <c r="L95" s="45"/>
      <c r="M95" s="47" t="str">
        <f aca="false">A100</f>
        <v>南陽FC-W</v>
      </c>
      <c r="N95" s="47"/>
      <c r="O95" s="47"/>
      <c r="P95" s="47"/>
      <c r="Q95" s="45" t="str">
        <f aca="false">A102</f>
        <v>FCｱﾙｶﾃﾞｨｱ</v>
      </c>
      <c r="R95" s="45"/>
      <c r="S95" s="45"/>
      <c r="T95" s="45"/>
      <c r="U95" s="45" t="s">
        <v>115</v>
      </c>
      <c r="V95" s="45"/>
      <c r="W95" s="48" t="s">
        <v>116</v>
      </c>
      <c r="X95" s="48"/>
      <c r="Y95" s="48" t="s">
        <v>117</v>
      </c>
      <c r="Z95" s="48"/>
      <c r="AA95" s="25" t="s">
        <v>118</v>
      </c>
      <c r="AB95" s="25"/>
      <c r="AC95" s="25" t="s">
        <v>119</v>
      </c>
      <c r="AD95" s="25"/>
      <c r="AE95" s="25" t="s">
        <v>120</v>
      </c>
      <c r="AF95" s="25"/>
      <c r="AG95" s="25" t="s">
        <v>121</v>
      </c>
      <c r="AH95" s="25"/>
      <c r="AI95" s="25" t="s">
        <v>122</v>
      </c>
      <c r="AJ95" s="25"/>
      <c r="AP95" s="52"/>
      <c r="AQ95" s="52"/>
      <c r="AR95" s="52"/>
      <c r="AS95" s="52"/>
      <c r="AT95" s="52"/>
      <c r="AU95" s="52"/>
      <c r="AV95" s="52"/>
      <c r="AW95" s="52"/>
      <c r="AX95" s="52"/>
      <c r="AY95" s="52"/>
      <c r="AZ95" s="52"/>
      <c r="BA95" s="52"/>
      <c r="BB95" s="52"/>
      <c r="BC95" s="52"/>
      <c r="BD95" s="52"/>
      <c r="BE95" s="52"/>
      <c r="BF95" s="52"/>
      <c r="BG95" s="52"/>
      <c r="BH95" s="52"/>
      <c r="BI95" s="52"/>
      <c r="BJ95" s="52"/>
      <c r="BK95" s="52"/>
      <c r="BL95" s="52"/>
      <c r="BM95" s="52"/>
      <c r="BN95" s="52"/>
      <c r="BO95" s="52"/>
      <c r="BP95" s="52"/>
      <c r="BQ95" s="52"/>
      <c r="BR95" s="52"/>
      <c r="BS95" s="52"/>
      <c r="BT95" s="52"/>
      <c r="BU95" s="52"/>
      <c r="BV95" s="52"/>
      <c r="BW95" s="52"/>
    </row>
    <row r="96" s="49" customFormat="true" ht="13.5" hidden="false" customHeight="false" outlineLevel="0" collapsed="false">
      <c r="A96" s="45" t="s">
        <v>39</v>
      </c>
      <c r="B96" s="45"/>
      <c r="C96" s="45"/>
      <c r="D96" s="45"/>
      <c r="E96" s="50"/>
      <c r="F96" s="50"/>
      <c r="G96" s="50"/>
      <c r="H96" s="50"/>
      <c r="I96" s="51" t="str">
        <f aca="false">IF(I97="","",IF(I97=K97,"△",IF(I97&gt;K97,"○","×")))</f>
        <v>○</v>
      </c>
      <c r="J96" s="51"/>
      <c r="K96" s="51"/>
      <c r="L96" s="51"/>
      <c r="M96" s="51" t="str">
        <f aca="false">IF(M97="","",IF(M97=O97,"△",IF(M97&gt;O97,"○","×")))</f>
        <v>○</v>
      </c>
      <c r="N96" s="51"/>
      <c r="O96" s="51"/>
      <c r="P96" s="51"/>
      <c r="Q96" s="51" t="str">
        <f aca="false">IF(Q97="","",IF(Q97=S97,"△",IF(Q97&gt;S97,"○","×")))</f>
        <v>○</v>
      </c>
      <c r="R96" s="51"/>
      <c r="S96" s="51"/>
      <c r="T96" s="51"/>
      <c r="U96" s="46" t="n">
        <f aca="false">IF(AP96=0,"", COUNTIF(E96:T96,"○"))</f>
        <v>3</v>
      </c>
      <c r="V96" s="46"/>
      <c r="W96" s="46" t="n">
        <f aca="false">IF(AP96=0,"", COUNTIF(E96:T96,"×"))</f>
        <v>0</v>
      </c>
      <c r="X96" s="46"/>
      <c r="Y96" s="46" t="n">
        <f aca="false">IF(AP96=0,"", COUNTIF(E96:T96,"△"))</f>
        <v>0</v>
      </c>
      <c r="Z96" s="46"/>
      <c r="AA96" s="46" t="n">
        <f aca="false">IF(AP96=0,"", U96*3+Y96)</f>
        <v>9</v>
      </c>
      <c r="AB96" s="46"/>
      <c r="AC96" s="46" t="n">
        <f aca="false">IF(AP96=0,"",SUM(E97,I97,M97,Q97))</f>
        <v>15</v>
      </c>
      <c r="AD96" s="46"/>
      <c r="AE96" s="46" t="n">
        <f aca="false">IF(AP96=0,"",SUM(G97,K97,O97,S97))</f>
        <v>1</v>
      </c>
      <c r="AF96" s="46"/>
      <c r="AG96" s="46" t="n">
        <f aca="false">IF(AP96=0,"",SUM(AC96,-AE96))</f>
        <v>14</v>
      </c>
      <c r="AH96" s="46"/>
      <c r="AI96" s="46" t="n">
        <f aca="false">IF(AP96=0,"",_xlfn.RANK.EQ(AQ96,AQ96:AQ102))</f>
        <v>1</v>
      </c>
      <c r="AJ96" s="46"/>
      <c r="AK96" s="52"/>
      <c r="AL96" s="52"/>
      <c r="AM96" s="52"/>
      <c r="AN96" s="52"/>
      <c r="AO96" s="52"/>
      <c r="AP96" s="52" t="n">
        <f aca="false">COUNTA(I97:T97,M99:T99,Q101:T101)</f>
        <v>12</v>
      </c>
      <c r="AQ96" s="53" t="n">
        <f aca="false">IF(AP96=0,"",10000000000+(AA96*100000000)+(100000+(AG96*1000))+(AC96))</f>
        <v>10900114015</v>
      </c>
      <c r="AR96" s="52"/>
      <c r="AS96" s="52"/>
      <c r="AT96" s="52"/>
      <c r="AU96" s="52"/>
      <c r="AV96" s="52"/>
      <c r="AW96" s="52"/>
      <c r="AX96" s="52"/>
      <c r="AY96" s="52"/>
      <c r="AZ96" s="52"/>
      <c r="BA96" s="52"/>
      <c r="BB96" s="52"/>
      <c r="BC96" s="52"/>
      <c r="BD96" s="52"/>
      <c r="BE96" s="52"/>
      <c r="BF96" s="52"/>
      <c r="BG96" s="52"/>
      <c r="BH96" s="52"/>
      <c r="BI96" s="52"/>
      <c r="BJ96" s="52"/>
      <c r="BK96" s="52"/>
      <c r="BL96" s="52"/>
      <c r="BM96" s="52"/>
      <c r="BN96" s="52"/>
      <c r="BO96" s="52"/>
      <c r="BP96" s="52"/>
      <c r="BQ96" s="52"/>
      <c r="BR96" s="52"/>
      <c r="BS96" s="52"/>
      <c r="BT96" s="52"/>
      <c r="BU96" s="52"/>
      <c r="BV96" s="52"/>
      <c r="BW96" s="52"/>
    </row>
    <row r="97" s="49" customFormat="true" ht="13.5" hidden="false" customHeight="false" outlineLevel="0" collapsed="false">
      <c r="A97" s="45"/>
      <c r="B97" s="45"/>
      <c r="C97" s="45"/>
      <c r="D97" s="45"/>
      <c r="E97" s="50"/>
      <c r="F97" s="50"/>
      <c r="G97" s="50"/>
      <c r="H97" s="50"/>
      <c r="I97" s="54" t="n">
        <v>4</v>
      </c>
      <c r="J97" s="54"/>
      <c r="K97" s="54" t="n">
        <v>1</v>
      </c>
      <c r="L97" s="54"/>
      <c r="M97" s="54" t="n">
        <v>5</v>
      </c>
      <c r="N97" s="54"/>
      <c r="O97" s="54" t="n">
        <v>0</v>
      </c>
      <c r="P97" s="54"/>
      <c r="Q97" s="54" t="n">
        <v>6</v>
      </c>
      <c r="R97" s="54"/>
      <c r="S97" s="54" t="n">
        <v>0</v>
      </c>
      <c r="T97" s="54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  <c r="AF97" s="46"/>
      <c r="AG97" s="46"/>
      <c r="AH97" s="46"/>
      <c r="AI97" s="46"/>
      <c r="AJ97" s="46"/>
      <c r="AK97" s="52"/>
      <c r="AL97" s="52"/>
      <c r="AM97" s="52"/>
      <c r="AN97" s="52"/>
      <c r="AO97" s="52"/>
      <c r="AP97" s="52"/>
      <c r="AQ97" s="53"/>
      <c r="AR97" s="52"/>
      <c r="AS97" s="52"/>
      <c r="AT97" s="52"/>
      <c r="AU97" s="52"/>
      <c r="AV97" s="52"/>
      <c r="AW97" s="52"/>
      <c r="AX97" s="52"/>
      <c r="AY97" s="52"/>
      <c r="AZ97" s="52"/>
      <c r="BA97" s="52"/>
      <c r="BB97" s="52"/>
      <c r="BC97" s="52"/>
      <c r="BD97" s="52"/>
      <c r="BE97" s="52"/>
      <c r="BF97" s="52"/>
      <c r="BG97" s="52"/>
      <c r="BH97" s="52"/>
      <c r="BI97" s="52"/>
      <c r="BJ97" s="52"/>
      <c r="BK97" s="52"/>
      <c r="BL97" s="52"/>
      <c r="BM97" s="52"/>
      <c r="BN97" s="52"/>
      <c r="BO97" s="52"/>
      <c r="BP97" s="52"/>
      <c r="BQ97" s="52"/>
      <c r="BR97" s="52"/>
      <c r="BS97" s="52"/>
      <c r="BT97" s="52"/>
      <c r="BU97" s="52"/>
      <c r="BV97" s="52"/>
      <c r="BW97" s="52"/>
    </row>
    <row r="98" s="49" customFormat="true" ht="13.5" hidden="false" customHeight="false" outlineLevel="0" collapsed="false">
      <c r="A98" s="45" t="s">
        <v>47</v>
      </c>
      <c r="B98" s="45"/>
      <c r="C98" s="45"/>
      <c r="D98" s="45"/>
      <c r="E98" s="51" t="str">
        <f aca="false">IF(I97="","",IF(E99=G99,"△",IF(E99&gt;G99,"○","×")))</f>
        <v>×</v>
      </c>
      <c r="F98" s="51"/>
      <c r="G98" s="51"/>
      <c r="H98" s="51"/>
      <c r="I98" s="55"/>
      <c r="J98" s="55"/>
      <c r="K98" s="55"/>
      <c r="L98" s="55"/>
      <c r="M98" s="51" t="str">
        <f aca="false">IF(M99="","",IF(M99=O99,"△",IF(M99&gt;O99,"○","×")))</f>
        <v>×</v>
      </c>
      <c r="N98" s="51"/>
      <c r="O98" s="51"/>
      <c r="P98" s="51"/>
      <c r="Q98" s="51" t="str">
        <f aca="false">IF(Q99="","",IF(Q99=S99,"△",IF(Q99&gt;S99,"○","×")))</f>
        <v>○</v>
      </c>
      <c r="R98" s="51"/>
      <c r="S98" s="51"/>
      <c r="T98" s="51"/>
      <c r="U98" s="46" t="n">
        <f aca="false">IF(AP96=0,"", COUNTIF(E98:T98,"○"))</f>
        <v>1</v>
      </c>
      <c r="V98" s="46"/>
      <c r="W98" s="46" t="n">
        <f aca="false">IF(AP96=0,"", COUNTIF(E98:T98,"×"))</f>
        <v>2</v>
      </c>
      <c r="X98" s="46"/>
      <c r="Y98" s="46" t="n">
        <f aca="false">IF(AP96=0,"", COUNTIF(E98:T98,"△"))</f>
        <v>0</v>
      </c>
      <c r="Z98" s="46"/>
      <c r="AA98" s="46" t="n">
        <f aca="false">IF(AP96=0,"", U98*3+Y98)</f>
        <v>3</v>
      </c>
      <c r="AB98" s="46"/>
      <c r="AC98" s="46" t="n">
        <f aca="false">IF(AP96=0,"",SUM(E99,I99,M99,Q99))</f>
        <v>6</v>
      </c>
      <c r="AD98" s="46"/>
      <c r="AE98" s="46" t="n">
        <f aca="false">IF(AP96=0,"",SUM(G99,K99,O99,S99))</f>
        <v>8</v>
      </c>
      <c r="AF98" s="46"/>
      <c r="AG98" s="46" t="n">
        <f aca="false">IF(AP96=0,"",SUM(AC98,-AE98))</f>
        <v>-2</v>
      </c>
      <c r="AH98" s="46"/>
      <c r="AI98" s="46" t="n">
        <f aca="false">IF(AP96=0,"",_xlfn.RANK.EQ(AQ98,AQ96:AQ102))</f>
        <v>3</v>
      </c>
      <c r="AJ98" s="46"/>
      <c r="AK98" s="52"/>
      <c r="AL98" s="52"/>
      <c r="AM98" s="52"/>
      <c r="AN98" s="52"/>
      <c r="AO98" s="52"/>
      <c r="AP98" s="52"/>
      <c r="AQ98" s="53" t="n">
        <f aca="false">IF(AP96=0,"",10000000000+(AA98*100000000)+(100000+(AG98*1000))+(AC98))</f>
        <v>10300098006</v>
      </c>
      <c r="AR98" s="52"/>
      <c r="AS98" s="52"/>
      <c r="AT98" s="52"/>
      <c r="AU98" s="52"/>
      <c r="AV98" s="52"/>
      <c r="AW98" s="52"/>
      <c r="AX98" s="52"/>
      <c r="AY98" s="52"/>
      <c r="AZ98" s="52"/>
      <c r="BA98" s="52"/>
      <c r="BB98" s="52"/>
      <c r="BC98" s="52"/>
      <c r="BD98" s="52"/>
      <c r="BE98" s="52"/>
      <c r="BF98" s="52"/>
      <c r="BG98" s="52"/>
      <c r="BH98" s="52"/>
      <c r="BI98" s="52"/>
      <c r="BJ98" s="52"/>
      <c r="BK98" s="52"/>
      <c r="BL98" s="52"/>
      <c r="BM98" s="52"/>
      <c r="BN98" s="52"/>
      <c r="BO98" s="52"/>
      <c r="BP98" s="52"/>
      <c r="BQ98" s="52"/>
      <c r="BR98" s="52"/>
      <c r="BS98" s="52"/>
      <c r="BT98" s="52"/>
      <c r="BU98" s="52"/>
      <c r="BV98" s="52"/>
      <c r="BW98" s="52"/>
    </row>
    <row r="99" s="49" customFormat="true" ht="13.5" hidden="false" customHeight="false" outlineLevel="0" collapsed="false">
      <c r="A99" s="45"/>
      <c r="B99" s="45"/>
      <c r="C99" s="45"/>
      <c r="D99" s="45"/>
      <c r="E99" s="48" t="n">
        <f aca="false">IF(K97="","",K97)</f>
        <v>1</v>
      </c>
      <c r="F99" s="48"/>
      <c r="G99" s="48" t="n">
        <f aca="false">IF(I97="","",I97)</f>
        <v>4</v>
      </c>
      <c r="H99" s="48"/>
      <c r="I99" s="55"/>
      <c r="J99" s="55"/>
      <c r="K99" s="55"/>
      <c r="L99" s="55"/>
      <c r="M99" s="56" t="n">
        <v>0</v>
      </c>
      <c r="N99" s="56"/>
      <c r="O99" s="56" t="n">
        <v>3</v>
      </c>
      <c r="P99" s="56"/>
      <c r="Q99" s="56" t="n">
        <v>5</v>
      </c>
      <c r="R99" s="56"/>
      <c r="S99" s="56" t="n">
        <v>1</v>
      </c>
      <c r="T99" s="56"/>
      <c r="U99" s="46"/>
      <c r="V99" s="46"/>
      <c r="W99" s="46"/>
      <c r="X99" s="46"/>
      <c r="Y99" s="46"/>
      <c r="Z99" s="46"/>
      <c r="AA99" s="46"/>
      <c r="AB99" s="46"/>
      <c r="AC99" s="46"/>
      <c r="AD99" s="46"/>
      <c r="AE99" s="46"/>
      <c r="AF99" s="46"/>
      <c r="AG99" s="46"/>
      <c r="AH99" s="46"/>
      <c r="AI99" s="46"/>
      <c r="AJ99" s="46"/>
      <c r="AK99" s="52"/>
      <c r="AL99" s="52"/>
      <c r="AM99" s="52"/>
      <c r="AN99" s="52"/>
      <c r="AO99" s="52"/>
      <c r="AP99" s="52"/>
      <c r="AQ99" s="53"/>
      <c r="AR99" s="52"/>
      <c r="AS99" s="52"/>
      <c r="AT99" s="52"/>
      <c r="AU99" s="52"/>
      <c r="AV99" s="52"/>
      <c r="AW99" s="52"/>
      <c r="AX99" s="52"/>
      <c r="AY99" s="52"/>
      <c r="AZ99" s="52"/>
      <c r="BA99" s="52"/>
      <c r="BB99" s="52"/>
      <c r="BC99" s="52"/>
      <c r="BD99" s="52"/>
      <c r="BE99" s="52"/>
      <c r="BF99" s="52"/>
      <c r="BG99" s="52"/>
      <c r="BH99" s="52"/>
      <c r="BI99" s="52"/>
      <c r="BJ99" s="52"/>
      <c r="BK99" s="52"/>
      <c r="BL99" s="52"/>
      <c r="BM99" s="52"/>
      <c r="BN99" s="52"/>
      <c r="BO99" s="52"/>
      <c r="BP99" s="52"/>
      <c r="BQ99" s="52"/>
      <c r="BR99" s="52"/>
      <c r="BS99" s="52"/>
      <c r="BT99" s="52"/>
      <c r="BU99" s="52"/>
      <c r="BV99" s="52"/>
      <c r="BW99" s="52"/>
    </row>
    <row r="100" s="49" customFormat="true" ht="13.5" hidden="false" customHeight="false" outlineLevel="0" collapsed="false">
      <c r="A100" s="45" t="s">
        <v>55</v>
      </c>
      <c r="B100" s="45"/>
      <c r="C100" s="45"/>
      <c r="D100" s="45"/>
      <c r="E100" s="51" t="str">
        <f aca="false">IF(M97="","",IF(E101=G101,"△",IF(E101&gt;G101,"○","×")))</f>
        <v>×</v>
      </c>
      <c r="F100" s="51"/>
      <c r="G100" s="51"/>
      <c r="H100" s="51"/>
      <c r="I100" s="51" t="str">
        <f aca="false">IF(M99="","",IF(I101=K101,"△",IF(I101&gt;K101,"○","×")))</f>
        <v>○</v>
      </c>
      <c r="J100" s="51"/>
      <c r="K100" s="51"/>
      <c r="L100" s="51"/>
      <c r="M100" s="57"/>
      <c r="N100" s="57"/>
      <c r="O100" s="57"/>
      <c r="P100" s="57"/>
      <c r="Q100" s="51" t="str">
        <f aca="false">IF(Q101="","",IF(Q101=S101,"△",IF(Q101&gt;S101,"○","×")))</f>
        <v>○</v>
      </c>
      <c r="R100" s="51"/>
      <c r="S100" s="51"/>
      <c r="T100" s="51"/>
      <c r="U100" s="46" t="n">
        <f aca="false">IF(AP96=0,"", COUNTIF(E100:T100,"○"))</f>
        <v>2</v>
      </c>
      <c r="V100" s="46"/>
      <c r="W100" s="46" t="n">
        <f aca="false">IF(AP96=0,"", COUNTIF(E100:T100,"×"))</f>
        <v>1</v>
      </c>
      <c r="X100" s="46"/>
      <c r="Y100" s="46" t="n">
        <f aca="false">IF(AP96=0,"", COUNTIF(E100:T100,"△"))</f>
        <v>0</v>
      </c>
      <c r="Z100" s="46"/>
      <c r="AA100" s="46" t="n">
        <f aca="false">IF(AP96=0,"", U100*3+Y100)</f>
        <v>6</v>
      </c>
      <c r="AB100" s="46"/>
      <c r="AC100" s="46" t="n">
        <f aca="false">IF(AP96=0,"",SUM(E101,I101,M101,Q101))</f>
        <v>7</v>
      </c>
      <c r="AD100" s="46"/>
      <c r="AE100" s="46" t="n">
        <f aca="false">IF(AP96=0,"",SUM(G101,K101,O101,S101))</f>
        <v>5</v>
      </c>
      <c r="AF100" s="46"/>
      <c r="AG100" s="46" t="n">
        <f aca="false">IF(AP96=0,"",SUM(AC100,-AE100))</f>
        <v>2</v>
      </c>
      <c r="AH100" s="46"/>
      <c r="AI100" s="46" t="n">
        <f aca="false">IF(AP96=0,"",_xlfn.RANK.EQ(AQ100,AQ96:AQ102))</f>
        <v>2</v>
      </c>
      <c r="AJ100" s="46"/>
      <c r="AK100" s="52"/>
      <c r="AL100" s="52"/>
      <c r="AM100" s="52"/>
      <c r="AN100" s="52"/>
      <c r="AO100" s="52"/>
      <c r="AP100" s="52"/>
      <c r="AQ100" s="53" t="n">
        <f aca="false">IF(AP96=0,"",10000000000+(AA100*100000000)+(100000+(AG100*1000))+(AC100))</f>
        <v>10600102007</v>
      </c>
      <c r="AR100" s="52"/>
      <c r="AS100" s="52"/>
      <c r="AT100" s="52"/>
      <c r="AU100" s="52"/>
      <c r="AV100" s="52"/>
      <c r="AW100" s="52"/>
      <c r="AX100" s="52"/>
      <c r="AY100" s="52"/>
      <c r="AZ100" s="52"/>
      <c r="BA100" s="52"/>
      <c r="BB100" s="52"/>
      <c r="BC100" s="52"/>
      <c r="BD100" s="52"/>
      <c r="BE100" s="52"/>
      <c r="BF100" s="52"/>
      <c r="BG100" s="52"/>
      <c r="BH100" s="52"/>
      <c r="BI100" s="52"/>
      <c r="BJ100" s="52"/>
      <c r="BK100" s="52"/>
      <c r="BL100" s="52"/>
      <c r="BM100" s="52"/>
      <c r="BN100" s="52"/>
      <c r="BO100" s="52"/>
      <c r="BP100" s="52"/>
      <c r="BQ100" s="52"/>
      <c r="BR100" s="52"/>
      <c r="BS100" s="52"/>
      <c r="BT100" s="52"/>
      <c r="BU100" s="52"/>
      <c r="BV100" s="52"/>
      <c r="BW100" s="52"/>
    </row>
    <row r="101" s="49" customFormat="true" ht="13.5" hidden="false" customHeight="false" outlineLevel="0" collapsed="false">
      <c r="A101" s="45"/>
      <c r="B101" s="45"/>
      <c r="C101" s="45"/>
      <c r="D101" s="45"/>
      <c r="E101" s="58" t="n">
        <f aca="false">IF(O97="","",O97)</f>
        <v>0</v>
      </c>
      <c r="F101" s="58"/>
      <c r="G101" s="58" t="n">
        <f aca="false">IF(M97="","",M97)</f>
        <v>5</v>
      </c>
      <c r="H101" s="58"/>
      <c r="I101" s="58" t="n">
        <f aca="false">IF(O99="","",O99)</f>
        <v>3</v>
      </c>
      <c r="J101" s="58"/>
      <c r="K101" s="58" t="n">
        <f aca="false">IF(M99="","",M99)</f>
        <v>0</v>
      </c>
      <c r="L101" s="58"/>
      <c r="M101" s="57"/>
      <c r="N101" s="57"/>
      <c r="O101" s="57"/>
      <c r="P101" s="57"/>
      <c r="Q101" s="59" t="n">
        <v>4</v>
      </c>
      <c r="R101" s="59"/>
      <c r="S101" s="59" t="n">
        <v>0</v>
      </c>
      <c r="T101" s="59"/>
      <c r="U101" s="46"/>
      <c r="V101" s="46"/>
      <c r="W101" s="46"/>
      <c r="X101" s="46"/>
      <c r="Y101" s="46"/>
      <c r="Z101" s="46"/>
      <c r="AA101" s="46"/>
      <c r="AB101" s="46"/>
      <c r="AC101" s="46"/>
      <c r="AD101" s="46"/>
      <c r="AE101" s="46"/>
      <c r="AF101" s="46"/>
      <c r="AG101" s="46"/>
      <c r="AH101" s="46"/>
      <c r="AI101" s="46"/>
      <c r="AJ101" s="46"/>
      <c r="AK101" s="52"/>
      <c r="AL101" s="52"/>
      <c r="AM101" s="52"/>
      <c r="AN101" s="52"/>
      <c r="AO101" s="52"/>
      <c r="AP101" s="52"/>
      <c r="AQ101" s="53"/>
      <c r="AR101" s="52"/>
      <c r="AS101" s="52"/>
      <c r="AT101" s="52"/>
      <c r="AU101" s="52"/>
      <c r="AV101" s="52"/>
      <c r="AW101" s="52"/>
      <c r="AX101" s="52"/>
      <c r="AY101" s="52"/>
      <c r="AZ101" s="52"/>
      <c r="BA101" s="52"/>
      <c r="BB101" s="52"/>
      <c r="BC101" s="52"/>
      <c r="BD101" s="52"/>
      <c r="BE101" s="52"/>
      <c r="BF101" s="52"/>
      <c r="BG101" s="52"/>
      <c r="BH101" s="52"/>
      <c r="BI101" s="52"/>
      <c r="BJ101" s="52"/>
      <c r="BK101" s="52"/>
      <c r="BL101" s="52"/>
      <c r="BM101" s="52"/>
      <c r="BN101" s="52"/>
      <c r="BO101" s="52"/>
      <c r="BP101" s="52"/>
      <c r="BQ101" s="52"/>
      <c r="BR101" s="52"/>
      <c r="BS101" s="52"/>
      <c r="BT101" s="52"/>
      <c r="BU101" s="52"/>
      <c r="BV101" s="52"/>
      <c r="BW101" s="52"/>
    </row>
    <row r="102" s="49" customFormat="true" ht="13.5" hidden="false" customHeight="false" outlineLevel="0" collapsed="false">
      <c r="A102" s="45" t="s">
        <v>63</v>
      </c>
      <c r="B102" s="45"/>
      <c r="C102" s="45"/>
      <c r="D102" s="45"/>
      <c r="E102" s="51" t="str">
        <f aca="false">IF(Q97="","",IF(E103=G103,"△",IF(E103&gt;G103,"○","×")))</f>
        <v>×</v>
      </c>
      <c r="F102" s="51"/>
      <c r="G102" s="51"/>
      <c r="H102" s="51"/>
      <c r="I102" s="51" t="str">
        <f aca="false">IF(Q99="","",IF(I103=K103,"△",IF(I103&gt;K103,"○","×")))</f>
        <v>×</v>
      </c>
      <c r="J102" s="51"/>
      <c r="K102" s="51"/>
      <c r="L102" s="51"/>
      <c r="M102" s="51" t="str">
        <f aca="false">IF(Q101="","",IF(M103=O103,"△",IF(M103&gt;O103,"○","×")))</f>
        <v>×</v>
      </c>
      <c r="N102" s="51"/>
      <c r="O102" s="51"/>
      <c r="P102" s="51"/>
      <c r="Q102" s="55"/>
      <c r="R102" s="55"/>
      <c r="S102" s="55"/>
      <c r="T102" s="55"/>
      <c r="U102" s="46" t="n">
        <f aca="false">IF(AP96=0,"", COUNTIF(E102:T102,"○"))</f>
        <v>0</v>
      </c>
      <c r="V102" s="46"/>
      <c r="W102" s="46" t="n">
        <f aca="false">IF(AP96=0,"", COUNTIF(E102:T102,"×"))</f>
        <v>3</v>
      </c>
      <c r="X102" s="46"/>
      <c r="Y102" s="46" t="n">
        <f aca="false">IF(AP96=0,"", COUNTIF(E102:T102,"△"))</f>
        <v>0</v>
      </c>
      <c r="Z102" s="46"/>
      <c r="AA102" s="46" t="n">
        <f aca="false">IF(AP96=0,"", U102*3+Y102)</f>
        <v>0</v>
      </c>
      <c r="AB102" s="46"/>
      <c r="AC102" s="46" t="n">
        <f aca="false">IF(AP96=0,"",SUM(E103,I103,M103,Q103))</f>
        <v>1</v>
      </c>
      <c r="AD102" s="46"/>
      <c r="AE102" s="46" t="n">
        <f aca="false">IF(AP96=0,"",SUM(G103,K103,O103,S103))</f>
        <v>15</v>
      </c>
      <c r="AF102" s="46"/>
      <c r="AG102" s="46" t="n">
        <f aca="false">IF(AP96=0,"",SUM(AC102,-AE102))</f>
        <v>-14</v>
      </c>
      <c r="AH102" s="46"/>
      <c r="AI102" s="46" t="n">
        <f aca="false">IF(AP96=0,"",_xlfn.RANK.EQ(AQ102,AQ96:AQ103))</f>
        <v>4</v>
      </c>
      <c r="AJ102" s="46"/>
      <c r="AK102" s="52"/>
      <c r="AL102" s="52"/>
      <c r="AM102" s="52"/>
      <c r="AN102" s="52"/>
      <c r="AO102" s="52"/>
      <c r="AP102" s="52"/>
      <c r="AQ102" s="53" t="n">
        <f aca="false">IF(AP96=0,"",10000000000+(AA102*100000000)+(100000+(AG102*1000))+(AC102))</f>
        <v>10000086001</v>
      </c>
      <c r="AR102" s="52"/>
      <c r="AS102" s="52"/>
      <c r="AT102" s="52"/>
      <c r="AU102" s="52"/>
      <c r="AV102" s="52"/>
      <c r="AW102" s="52"/>
      <c r="AX102" s="52"/>
      <c r="AY102" s="52"/>
      <c r="AZ102" s="52"/>
      <c r="BA102" s="52"/>
      <c r="BB102" s="52"/>
      <c r="BC102" s="52"/>
      <c r="BD102" s="52"/>
      <c r="BE102" s="52"/>
      <c r="BF102" s="52"/>
      <c r="BG102" s="52"/>
      <c r="BH102" s="52"/>
      <c r="BI102" s="52"/>
      <c r="BJ102" s="52"/>
      <c r="BK102" s="52"/>
      <c r="BL102" s="52"/>
      <c r="BM102" s="52"/>
      <c r="BN102" s="52"/>
      <c r="BO102" s="52"/>
      <c r="BP102" s="52"/>
      <c r="BQ102" s="52"/>
      <c r="BR102" s="52"/>
      <c r="BS102" s="52"/>
      <c r="BT102" s="52"/>
      <c r="BU102" s="52"/>
      <c r="BV102" s="52"/>
      <c r="BW102" s="52"/>
    </row>
    <row r="103" s="49" customFormat="true" ht="13.5" hidden="false" customHeight="false" outlineLevel="0" collapsed="false">
      <c r="A103" s="45"/>
      <c r="B103" s="45"/>
      <c r="C103" s="45"/>
      <c r="D103" s="45"/>
      <c r="E103" s="48" t="n">
        <f aca="false">IF(S97="","",S97)</f>
        <v>0</v>
      </c>
      <c r="F103" s="48"/>
      <c r="G103" s="48" t="n">
        <f aca="false">IF(Q97="","",Q97)</f>
        <v>6</v>
      </c>
      <c r="H103" s="48"/>
      <c r="I103" s="48" t="n">
        <f aca="false">IF(S99="","",S99)</f>
        <v>1</v>
      </c>
      <c r="J103" s="48"/>
      <c r="K103" s="48" t="n">
        <f aca="false">IF(Q99="","",Q99)</f>
        <v>5</v>
      </c>
      <c r="L103" s="48"/>
      <c r="M103" s="48" t="n">
        <f aca="false">IF(S101="","",S101)</f>
        <v>0</v>
      </c>
      <c r="N103" s="48"/>
      <c r="O103" s="48" t="n">
        <f aca="false">IF(Q101="","",Q101)</f>
        <v>4</v>
      </c>
      <c r="P103" s="48"/>
      <c r="Q103" s="55"/>
      <c r="R103" s="55"/>
      <c r="S103" s="55"/>
      <c r="T103" s="55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52"/>
      <c r="AL103" s="52"/>
      <c r="AM103" s="52"/>
      <c r="AN103" s="52"/>
      <c r="AO103" s="52"/>
      <c r="AP103" s="52"/>
      <c r="AQ103" s="53"/>
      <c r="AR103" s="52"/>
      <c r="AS103" s="52"/>
      <c r="AT103" s="52"/>
      <c r="AU103" s="52"/>
      <c r="AV103" s="52"/>
      <c r="AW103" s="52"/>
      <c r="AX103" s="52"/>
      <c r="AY103" s="52"/>
      <c r="AZ103" s="52"/>
      <c r="BA103" s="52"/>
      <c r="BB103" s="52"/>
      <c r="BC103" s="52"/>
      <c r="BD103" s="52"/>
      <c r="BE103" s="52"/>
      <c r="BF103" s="52"/>
      <c r="BG103" s="52"/>
      <c r="BH103" s="52"/>
      <c r="BI103" s="52"/>
      <c r="BJ103" s="52"/>
      <c r="BK103" s="52"/>
      <c r="BL103" s="52"/>
      <c r="BM103" s="52"/>
      <c r="BN103" s="52"/>
      <c r="BO103" s="52"/>
      <c r="BP103" s="52"/>
      <c r="BQ103" s="52"/>
      <c r="BR103" s="52"/>
      <c r="BS103" s="52"/>
      <c r="BT103" s="52"/>
      <c r="BU103" s="52"/>
      <c r="BV103" s="52"/>
      <c r="BW103" s="52"/>
    </row>
    <row r="104" customFormat="false" ht="13.5" hidden="false" customHeight="false" outlineLevel="0" collapsed="false">
      <c r="V104" s="12"/>
      <c r="AP104" s="60"/>
      <c r="AQ104" s="60"/>
      <c r="AR104" s="60"/>
      <c r="AS104" s="60"/>
      <c r="AT104" s="60"/>
      <c r="AU104" s="60"/>
      <c r="AV104" s="60"/>
      <c r="AW104" s="60"/>
      <c r="AX104" s="60"/>
      <c r="AY104" s="60"/>
      <c r="AZ104" s="60"/>
      <c r="BA104" s="60"/>
      <c r="BB104" s="60"/>
      <c r="BC104" s="60"/>
      <c r="BD104" s="60"/>
      <c r="BE104" s="60"/>
      <c r="BF104" s="60"/>
      <c r="BG104" s="60"/>
      <c r="BH104" s="60"/>
      <c r="BI104" s="60"/>
      <c r="BJ104" s="60"/>
      <c r="BK104" s="60"/>
      <c r="BL104" s="60"/>
      <c r="BM104" s="60"/>
      <c r="BN104" s="60"/>
      <c r="BO104" s="60"/>
      <c r="BP104" s="60"/>
      <c r="BQ104" s="60"/>
      <c r="BR104" s="60"/>
      <c r="BS104" s="60"/>
      <c r="BT104" s="60"/>
      <c r="BU104" s="60"/>
      <c r="BV104" s="60"/>
      <c r="BW104" s="60"/>
    </row>
    <row r="105" customFormat="false" ht="13.5" hidden="false" customHeight="false" outlineLevel="0" collapsed="false">
      <c r="V105" s="12"/>
      <c r="AP105" s="60"/>
      <c r="AQ105" s="60"/>
      <c r="AR105" s="60"/>
      <c r="AS105" s="60"/>
      <c r="AT105" s="60"/>
      <c r="AU105" s="60"/>
      <c r="AV105" s="60"/>
      <c r="AW105" s="60"/>
      <c r="AX105" s="60"/>
      <c r="AY105" s="60"/>
      <c r="AZ105" s="60"/>
      <c r="BA105" s="60"/>
      <c r="BB105" s="60"/>
      <c r="BC105" s="60"/>
      <c r="BD105" s="60"/>
      <c r="BE105" s="60"/>
      <c r="BF105" s="60"/>
      <c r="BG105" s="60"/>
      <c r="BH105" s="60"/>
      <c r="BI105" s="60"/>
      <c r="BJ105" s="60"/>
      <c r="BK105" s="60"/>
      <c r="BL105" s="60"/>
      <c r="BM105" s="60"/>
      <c r="BN105" s="60"/>
      <c r="BO105" s="60"/>
      <c r="BP105" s="60"/>
      <c r="BQ105" s="60"/>
      <c r="BR105" s="60"/>
      <c r="BS105" s="60"/>
      <c r="BT105" s="60"/>
      <c r="BU105" s="60"/>
      <c r="BV105" s="60"/>
      <c r="BW105" s="60"/>
    </row>
    <row r="107" customFormat="false" ht="13.5" hidden="false" customHeight="false" outlineLevel="0" collapsed="false">
      <c r="A107" s="6" t="s">
        <v>131</v>
      </c>
      <c r="B107" s="6"/>
    </row>
    <row r="108" customFormat="false" ht="6" hidden="false" customHeight="true" outlineLevel="0" collapsed="false">
      <c r="V108" s="12"/>
    </row>
    <row r="109" customFormat="false" ht="13.5" hidden="false" customHeight="false" outlineLevel="0" collapsed="false">
      <c r="B109" s="62"/>
      <c r="C109" s="62"/>
      <c r="D109" s="62"/>
      <c r="E109" s="63" t="s">
        <v>65</v>
      </c>
      <c r="F109" s="63"/>
      <c r="G109" s="63"/>
      <c r="H109" s="45" t="s">
        <v>132</v>
      </c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45"/>
      <c r="AF109" s="64"/>
      <c r="AG109" s="64"/>
    </row>
    <row r="110" customFormat="false" ht="13.5" hidden="false" customHeight="false" outlineLevel="0" collapsed="false">
      <c r="B110" s="10" t="s">
        <v>68</v>
      </c>
      <c r="C110" s="10"/>
      <c r="D110" s="10"/>
      <c r="E110" s="45" t="s">
        <v>133</v>
      </c>
      <c r="F110" s="45"/>
      <c r="G110" s="45"/>
      <c r="H110" s="65" t="s">
        <v>134</v>
      </c>
      <c r="I110" s="65"/>
      <c r="J110" s="65"/>
      <c r="K110" s="65"/>
      <c r="L110" s="65"/>
      <c r="M110" s="65"/>
      <c r="N110" s="65"/>
      <c r="O110" s="66" t="s">
        <v>71</v>
      </c>
      <c r="P110" s="66"/>
      <c r="Q110" s="66"/>
      <c r="R110" s="66"/>
      <c r="S110" s="66"/>
      <c r="T110" s="65" t="s">
        <v>135</v>
      </c>
      <c r="U110" s="65"/>
      <c r="V110" s="65"/>
      <c r="W110" s="65"/>
      <c r="X110" s="65"/>
      <c r="Y110" s="65"/>
      <c r="Z110" s="65"/>
      <c r="AA110" s="66" t="s">
        <v>71</v>
      </c>
      <c r="AB110" s="66"/>
      <c r="AC110" s="66"/>
      <c r="AD110" s="66"/>
      <c r="AE110" s="66"/>
      <c r="AM110" s="67" t="s">
        <v>134</v>
      </c>
      <c r="AN110" s="67"/>
      <c r="AO110" s="67"/>
      <c r="AP110" s="67"/>
      <c r="AQ110" s="67"/>
      <c r="AR110" s="67"/>
      <c r="AS110" s="67"/>
      <c r="AT110" s="68" t="s">
        <v>71</v>
      </c>
      <c r="AU110" s="68"/>
      <c r="AV110" s="68"/>
      <c r="AW110" s="68"/>
      <c r="AX110" s="68"/>
      <c r="AY110" s="67" t="s">
        <v>135</v>
      </c>
      <c r="AZ110" s="67"/>
      <c r="BA110" s="67"/>
      <c r="BB110" s="67"/>
      <c r="BC110" s="67"/>
      <c r="BD110" s="67"/>
      <c r="BE110" s="67"/>
      <c r="BF110" s="69" t="s">
        <v>71</v>
      </c>
      <c r="BG110" s="69"/>
      <c r="BH110" s="69"/>
      <c r="BI110" s="69"/>
      <c r="BJ110" s="69"/>
    </row>
    <row r="111" customFormat="false" ht="13.5" hidden="false" customHeight="false" outlineLevel="0" collapsed="false">
      <c r="B111" s="70" t="s">
        <v>72</v>
      </c>
      <c r="C111" s="70"/>
      <c r="D111" s="70"/>
      <c r="E111" s="30" t="s">
        <v>136</v>
      </c>
      <c r="F111" s="30" t="s">
        <v>137</v>
      </c>
      <c r="G111" s="30" t="s">
        <v>137</v>
      </c>
      <c r="H111" s="71" t="s">
        <v>138</v>
      </c>
      <c r="I111" s="71"/>
      <c r="J111" s="71"/>
      <c r="K111" s="72" t="s">
        <v>75</v>
      </c>
      <c r="L111" s="73" t="s">
        <v>139</v>
      </c>
      <c r="M111" s="73"/>
      <c r="N111" s="73"/>
      <c r="O111" s="74" t="s">
        <v>140</v>
      </c>
      <c r="P111" s="74"/>
      <c r="Q111" s="74"/>
      <c r="R111" s="75"/>
      <c r="S111" s="76"/>
      <c r="T111" s="77" t="s">
        <v>141</v>
      </c>
      <c r="U111" s="77"/>
      <c r="V111" s="77"/>
      <c r="W111" s="72" t="s">
        <v>75</v>
      </c>
      <c r="X111" s="78" t="s">
        <v>142</v>
      </c>
      <c r="Y111" s="78"/>
      <c r="Z111" s="78"/>
      <c r="AA111" s="79" t="s">
        <v>143</v>
      </c>
      <c r="AB111" s="79"/>
      <c r="AC111" s="79"/>
      <c r="AD111" s="7"/>
      <c r="AE111" s="80"/>
      <c r="AM111" s="81" t="s">
        <v>144</v>
      </c>
      <c r="AN111" s="81"/>
      <c r="AO111" s="81"/>
      <c r="AP111" s="7" t="s">
        <v>75</v>
      </c>
      <c r="AQ111" s="82" t="s">
        <v>145</v>
      </c>
      <c r="AR111" s="82"/>
      <c r="AS111" s="82"/>
      <c r="AT111" s="83" t="s">
        <v>140</v>
      </c>
      <c r="AW111" s="7"/>
      <c r="AX111" s="80"/>
      <c r="AY111" s="84" t="s">
        <v>146</v>
      </c>
      <c r="AZ111" s="84"/>
      <c r="BA111" s="84"/>
      <c r="BB111" s="7" t="s">
        <v>75</v>
      </c>
      <c r="BC111" s="85" t="s">
        <v>147</v>
      </c>
      <c r="BE111" s="86"/>
      <c r="BF111" s="87" t="s">
        <v>143</v>
      </c>
      <c r="BG111" s="87"/>
      <c r="BH111" s="87"/>
      <c r="BI111" s="87"/>
      <c r="BJ111" s="88"/>
    </row>
    <row r="112" customFormat="false" ht="13.5" hidden="false" customHeight="false" outlineLevel="0" collapsed="false">
      <c r="B112" s="10" t="s">
        <v>81</v>
      </c>
      <c r="C112" s="10"/>
      <c r="D112" s="10"/>
      <c r="E112" s="30" t="s">
        <v>148</v>
      </c>
      <c r="F112" s="30" t="s">
        <v>149</v>
      </c>
      <c r="G112" s="30" t="s">
        <v>149</v>
      </c>
      <c r="H112" s="71" t="s">
        <v>150</v>
      </c>
      <c r="I112" s="71"/>
      <c r="J112" s="71"/>
      <c r="K112" s="73" t="s">
        <v>75</v>
      </c>
      <c r="L112" s="89" t="s">
        <v>151</v>
      </c>
      <c r="M112" s="89"/>
      <c r="N112" s="89"/>
      <c r="O112" s="74" t="s">
        <v>152</v>
      </c>
      <c r="P112" s="74"/>
      <c r="Q112" s="74"/>
      <c r="R112" s="75"/>
      <c r="S112" s="76"/>
      <c r="T112" s="71" t="s">
        <v>153</v>
      </c>
      <c r="U112" s="71"/>
      <c r="V112" s="71"/>
      <c r="W112" s="73" t="s">
        <v>75</v>
      </c>
      <c r="X112" s="90" t="s">
        <v>154</v>
      </c>
      <c r="Y112" s="90"/>
      <c r="Z112" s="90"/>
      <c r="AA112" s="79" t="s">
        <v>155</v>
      </c>
      <c r="AB112" s="79"/>
      <c r="AC112" s="79"/>
      <c r="AD112" s="91"/>
      <c r="AE112" s="88"/>
      <c r="AM112" s="92" t="s">
        <v>156</v>
      </c>
      <c r="AN112" s="92"/>
      <c r="AO112" s="92"/>
      <c r="AP112" s="91" t="s">
        <v>75</v>
      </c>
      <c r="AQ112" s="93" t="s">
        <v>157</v>
      </c>
      <c r="AR112" s="93"/>
      <c r="AS112" s="93"/>
      <c r="AT112" s="87" t="s">
        <v>152</v>
      </c>
      <c r="AU112" s="94"/>
      <c r="AV112" s="94"/>
      <c r="AW112" s="91"/>
      <c r="AX112" s="88"/>
      <c r="AY112" s="95" t="s">
        <v>158</v>
      </c>
      <c r="AZ112" s="95"/>
      <c r="BA112" s="95"/>
      <c r="BB112" s="91" t="s">
        <v>75</v>
      </c>
      <c r="BC112" s="96" t="s">
        <v>159</v>
      </c>
      <c r="BD112" s="94"/>
      <c r="BE112" s="97"/>
      <c r="BF112" s="87" t="s">
        <v>155</v>
      </c>
      <c r="BG112" s="87"/>
      <c r="BH112" s="87"/>
      <c r="BI112" s="87"/>
      <c r="BJ112" s="88"/>
    </row>
    <row r="113" customFormat="false" ht="13.5" hidden="false" customHeight="false" outlineLevel="0" collapsed="false">
      <c r="B113" s="70" t="s">
        <v>89</v>
      </c>
      <c r="C113" s="70"/>
      <c r="D113" s="70"/>
      <c r="E113" s="30" t="s">
        <v>160</v>
      </c>
      <c r="F113" s="30" t="s">
        <v>161</v>
      </c>
      <c r="G113" s="30" t="s">
        <v>161</v>
      </c>
      <c r="H113" s="84" t="s">
        <v>162</v>
      </c>
      <c r="I113" s="84"/>
      <c r="J113" s="84"/>
      <c r="K113" s="7"/>
      <c r="L113" s="83" t="s">
        <v>163</v>
      </c>
      <c r="O113" s="98" t="s">
        <v>164</v>
      </c>
      <c r="P113" s="87"/>
      <c r="Q113" s="87"/>
      <c r="R113" s="87"/>
      <c r="S113" s="88"/>
      <c r="T113" s="81" t="s">
        <v>165</v>
      </c>
      <c r="U113" s="81"/>
      <c r="V113" s="81"/>
      <c r="W113" s="7"/>
      <c r="X113" s="11" t="s">
        <v>166</v>
      </c>
      <c r="Y113" s="11"/>
      <c r="Z113" s="11"/>
      <c r="AA113" s="98" t="s">
        <v>167</v>
      </c>
      <c r="AD113" s="7"/>
      <c r="AE113" s="80"/>
      <c r="AM113" s="81" t="s">
        <v>165</v>
      </c>
      <c r="AN113" s="81"/>
      <c r="AO113" s="81"/>
      <c r="AP113" s="7"/>
      <c r="AQ113" s="99" t="s">
        <v>166</v>
      </c>
      <c r="AR113" s="99"/>
      <c r="AS113" s="99"/>
      <c r="AT113" s="100" t="s">
        <v>167</v>
      </c>
      <c r="AW113" s="7"/>
      <c r="AX113" s="80"/>
      <c r="AY113" s="84" t="s">
        <v>162</v>
      </c>
      <c r="AZ113" s="84"/>
      <c r="BA113" s="84"/>
      <c r="BB113" s="7"/>
      <c r="BC113" s="83" t="s">
        <v>162</v>
      </c>
      <c r="BE113" s="86"/>
      <c r="BF113" s="87" t="s">
        <v>164</v>
      </c>
      <c r="BG113" s="87"/>
      <c r="BH113" s="87"/>
      <c r="BI113" s="87"/>
      <c r="BJ113" s="88"/>
    </row>
    <row r="114" customFormat="false" ht="13.5" hidden="false" customHeight="false" outlineLevel="0" collapsed="false">
      <c r="B114" s="10" t="s">
        <v>91</v>
      </c>
      <c r="C114" s="10"/>
      <c r="D114" s="10"/>
      <c r="E114" s="30" t="s">
        <v>168</v>
      </c>
      <c r="F114" s="30" t="s">
        <v>169</v>
      </c>
      <c r="G114" s="30" t="s">
        <v>169</v>
      </c>
      <c r="H114" s="84" t="s">
        <v>170</v>
      </c>
      <c r="I114" s="84"/>
      <c r="J114" s="84"/>
      <c r="K114" s="91" t="s">
        <v>75</v>
      </c>
      <c r="L114" s="87" t="s">
        <v>171</v>
      </c>
      <c r="M114" s="94"/>
      <c r="N114" s="94"/>
      <c r="O114" s="98" t="s">
        <v>172</v>
      </c>
      <c r="P114" s="87"/>
      <c r="Q114" s="87"/>
      <c r="R114" s="87"/>
      <c r="S114" s="88"/>
      <c r="T114" s="84" t="s">
        <v>173</v>
      </c>
      <c r="U114" s="84"/>
      <c r="V114" s="84"/>
      <c r="W114" s="91" t="s">
        <v>75</v>
      </c>
      <c r="X114" s="101" t="s">
        <v>174</v>
      </c>
      <c r="Y114" s="101"/>
      <c r="Z114" s="101"/>
      <c r="AA114" s="98" t="s">
        <v>175</v>
      </c>
      <c r="AB114" s="94"/>
      <c r="AC114" s="94"/>
      <c r="AD114" s="91"/>
      <c r="AE114" s="88"/>
      <c r="AM114" s="84" t="s">
        <v>173</v>
      </c>
      <c r="AN114" s="84"/>
      <c r="AO114" s="84"/>
      <c r="AP114" s="91" t="s">
        <v>75</v>
      </c>
      <c r="AQ114" s="102" t="s">
        <v>174</v>
      </c>
      <c r="AR114" s="102"/>
      <c r="AS114" s="102"/>
      <c r="AT114" s="100" t="s">
        <v>175</v>
      </c>
      <c r="AU114" s="94"/>
      <c r="AV114" s="94"/>
      <c r="AW114" s="91"/>
      <c r="AX114" s="88"/>
      <c r="AY114" s="84" t="s">
        <v>170</v>
      </c>
      <c r="AZ114" s="84"/>
      <c r="BA114" s="84"/>
      <c r="BB114" s="91" t="s">
        <v>75</v>
      </c>
      <c r="BC114" s="87" t="s">
        <v>171</v>
      </c>
      <c r="BD114" s="94"/>
      <c r="BE114" s="97"/>
      <c r="BF114" s="87" t="s">
        <v>172</v>
      </c>
      <c r="BG114" s="87"/>
      <c r="BH114" s="87"/>
      <c r="BI114" s="87"/>
      <c r="BJ114" s="88"/>
    </row>
    <row r="115" customFormat="false" ht="13.5" hidden="false" customHeight="false" outlineLevel="0" collapsed="false">
      <c r="B115" s="10" t="s">
        <v>93</v>
      </c>
      <c r="C115" s="10"/>
      <c r="D115" s="10"/>
      <c r="E115" s="30" t="s">
        <v>176</v>
      </c>
      <c r="F115" s="30" t="s">
        <v>177</v>
      </c>
      <c r="G115" s="30" t="s">
        <v>177</v>
      </c>
      <c r="H115" s="84" t="s">
        <v>178</v>
      </c>
      <c r="I115" s="84"/>
      <c r="J115" s="84"/>
      <c r="K115" s="91" t="s">
        <v>75</v>
      </c>
      <c r="L115" s="87" t="s">
        <v>179</v>
      </c>
      <c r="M115" s="94"/>
      <c r="N115" s="94"/>
      <c r="O115" s="98" t="s">
        <v>164</v>
      </c>
      <c r="P115" s="87"/>
      <c r="Q115" s="87"/>
      <c r="R115" s="87"/>
      <c r="S115" s="88"/>
      <c r="T115" s="84" t="s">
        <v>180</v>
      </c>
      <c r="U115" s="84"/>
      <c r="V115" s="84"/>
      <c r="W115" s="91" t="s">
        <v>75</v>
      </c>
      <c r="X115" s="101" t="s">
        <v>181</v>
      </c>
      <c r="Y115" s="101"/>
      <c r="Z115" s="101"/>
      <c r="AA115" s="98" t="s">
        <v>167</v>
      </c>
      <c r="AB115" s="87"/>
      <c r="AC115" s="87"/>
      <c r="AD115" s="91"/>
      <c r="AE115" s="88"/>
      <c r="AM115" s="84" t="s">
        <v>180</v>
      </c>
      <c r="AN115" s="84"/>
      <c r="AO115" s="84"/>
      <c r="AP115" s="91" t="s">
        <v>75</v>
      </c>
      <c r="AQ115" s="102" t="s">
        <v>181</v>
      </c>
      <c r="AR115" s="102"/>
      <c r="AS115" s="102"/>
      <c r="AT115" s="100" t="s">
        <v>167</v>
      </c>
      <c r="AU115" s="87"/>
      <c r="AV115" s="87"/>
      <c r="AW115" s="91"/>
      <c r="AX115" s="88"/>
      <c r="AY115" s="84" t="s">
        <v>178</v>
      </c>
      <c r="AZ115" s="84"/>
      <c r="BA115" s="84"/>
      <c r="BB115" s="91" t="s">
        <v>75</v>
      </c>
      <c r="BC115" s="87" t="s">
        <v>179</v>
      </c>
      <c r="BD115" s="94"/>
      <c r="BE115" s="97"/>
      <c r="BF115" s="87" t="s">
        <v>164</v>
      </c>
      <c r="BG115" s="87"/>
      <c r="BH115" s="87"/>
      <c r="BI115" s="87"/>
      <c r="BJ115" s="88"/>
    </row>
    <row r="116" customFormat="false" ht="13.5" hidden="false" customHeight="false" outlineLevel="0" collapsed="false">
      <c r="B116" s="103" t="s">
        <v>95</v>
      </c>
      <c r="C116" s="103"/>
      <c r="D116" s="103"/>
      <c r="E116" s="30" t="s">
        <v>182</v>
      </c>
      <c r="F116" s="30" t="s">
        <v>183</v>
      </c>
      <c r="G116" s="30" t="s">
        <v>183</v>
      </c>
      <c r="H116" s="84" t="s">
        <v>184</v>
      </c>
      <c r="I116" s="84"/>
      <c r="J116" s="84"/>
      <c r="K116" s="104" t="s">
        <v>75</v>
      </c>
      <c r="L116" s="105" t="s">
        <v>185</v>
      </c>
      <c r="M116" s="106"/>
      <c r="N116" s="106"/>
      <c r="O116" s="98" t="s">
        <v>172</v>
      </c>
      <c r="P116" s="87"/>
      <c r="Q116" s="87"/>
      <c r="R116" s="87"/>
      <c r="S116" s="88"/>
      <c r="T116" s="107" t="s">
        <v>186</v>
      </c>
      <c r="U116" s="107"/>
      <c r="V116" s="107"/>
      <c r="W116" s="104" t="s">
        <v>75</v>
      </c>
      <c r="X116" s="108" t="s">
        <v>187</v>
      </c>
      <c r="Y116" s="108"/>
      <c r="Z116" s="108"/>
      <c r="AA116" s="109" t="s">
        <v>175</v>
      </c>
      <c r="AB116" s="106"/>
      <c r="AC116" s="106"/>
      <c r="AD116" s="104"/>
      <c r="AE116" s="110"/>
      <c r="AM116" s="107" t="s">
        <v>186</v>
      </c>
      <c r="AN116" s="107"/>
      <c r="AO116" s="107"/>
      <c r="AP116" s="104" t="s">
        <v>75</v>
      </c>
      <c r="AQ116" s="111" t="s">
        <v>187</v>
      </c>
      <c r="AR116" s="111"/>
      <c r="AS116" s="111"/>
      <c r="AT116" s="105" t="s">
        <v>188</v>
      </c>
      <c r="AU116" s="106"/>
      <c r="AV116" s="106"/>
      <c r="AW116" s="104"/>
      <c r="AX116" s="110"/>
      <c r="AY116" s="84" t="s">
        <v>184</v>
      </c>
      <c r="AZ116" s="84"/>
      <c r="BA116" s="84"/>
      <c r="BB116" s="104" t="s">
        <v>75</v>
      </c>
      <c r="BC116" s="105" t="s">
        <v>185</v>
      </c>
      <c r="BD116" s="106"/>
      <c r="BE116" s="112"/>
      <c r="BF116" s="87" t="s">
        <v>188</v>
      </c>
      <c r="BG116" s="87"/>
      <c r="BH116" s="87"/>
      <c r="BI116" s="87"/>
      <c r="BJ116" s="88"/>
    </row>
    <row r="117" customFormat="false" ht="13.5" hidden="false" customHeight="false" outlineLevel="0" collapsed="false">
      <c r="E117" s="113"/>
      <c r="F117" s="114"/>
      <c r="G117" s="114"/>
      <c r="K117" s="7"/>
      <c r="L117" s="115"/>
      <c r="M117" s="116"/>
      <c r="N117" s="116"/>
      <c r="P117" s="117"/>
      <c r="Q117" s="117"/>
      <c r="R117" s="7"/>
      <c r="S117" s="115"/>
      <c r="T117" s="116"/>
      <c r="U117" s="116"/>
      <c r="Y117" s="7"/>
      <c r="Z117" s="115"/>
      <c r="AA117" s="116"/>
      <c r="AB117" s="116"/>
      <c r="AD117" s="117"/>
      <c r="AE117" s="117"/>
      <c r="AF117" s="7"/>
      <c r="AG117" s="115"/>
    </row>
    <row r="119" customFormat="false" ht="14.25" hidden="false" customHeight="false" outlineLevel="0" collapsed="false">
      <c r="J119" s="108"/>
      <c r="K119" s="108"/>
      <c r="L119" s="108"/>
      <c r="M119" s="108"/>
      <c r="N119" s="108"/>
      <c r="O119" s="108"/>
      <c r="P119" s="108"/>
      <c r="Q119" s="118"/>
      <c r="R119" s="119"/>
      <c r="S119" s="119"/>
      <c r="T119" s="119"/>
      <c r="U119" s="119"/>
      <c r="V119" s="119"/>
      <c r="W119" s="119"/>
      <c r="Z119" s="1" t="s">
        <v>189</v>
      </c>
      <c r="AE119" s="1" t="s">
        <v>190</v>
      </c>
    </row>
    <row r="120" customFormat="false" ht="14.25" hidden="false" customHeight="false" outlineLevel="0" collapsed="false">
      <c r="I120" s="120"/>
      <c r="P120" s="121" t="s">
        <v>191</v>
      </c>
      <c r="Q120" s="121"/>
      <c r="X120" s="122"/>
      <c r="Z120" s="1" t="s">
        <v>192</v>
      </c>
      <c r="AE120" s="1" t="s">
        <v>193</v>
      </c>
      <c r="AU120" s="108"/>
      <c r="AV120" s="108"/>
      <c r="AW120" s="108"/>
      <c r="AX120" s="108"/>
      <c r="AY120" s="108"/>
      <c r="AZ120" s="108"/>
      <c r="BA120" s="108"/>
      <c r="BB120" s="123"/>
      <c r="BC120" s="108"/>
      <c r="BD120" s="108"/>
      <c r="BE120" s="108"/>
      <c r="BF120" s="108"/>
      <c r="BG120" s="108"/>
      <c r="BH120" s="108"/>
      <c r="BK120" s="1" t="s">
        <v>194</v>
      </c>
      <c r="BP120" s="1" t="s">
        <v>195</v>
      </c>
    </row>
    <row r="121" customFormat="false" ht="13.5" hidden="false" customHeight="true" outlineLevel="0" collapsed="false">
      <c r="I121" s="120"/>
      <c r="P121" s="124" t="s">
        <v>196</v>
      </c>
      <c r="Q121" s="124"/>
      <c r="X121" s="122"/>
      <c r="Z121" s="1" t="s">
        <v>197</v>
      </c>
      <c r="AE121" s="1" t="s">
        <v>198</v>
      </c>
      <c r="AT121" s="125"/>
      <c r="BA121" s="121" t="s">
        <v>199</v>
      </c>
      <c r="BB121" s="121"/>
      <c r="BG121" s="126"/>
      <c r="BH121" s="127"/>
      <c r="BK121" s="128" t="s">
        <v>200</v>
      </c>
      <c r="BP121" s="1" t="s">
        <v>201</v>
      </c>
    </row>
    <row r="122" customFormat="false" ht="14.25" hidden="false" customHeight="false" outlineLevel="0" collapsed="false">
      <c r="I122" s="120"/>
      <c r="L122" s="119"/>
      <c r="M122" s="119"/>
      <c r="N122" s="119"/>
      <c r="O122" s="119"/>
      <c r="P122" s="129"/>
      <c r="Q122" s="108"/>
      <c r="R122" s="108"/>
      <c r="S122" s="108"/>
      <c r="T122" s="108"/>
      <c r="U122" s="108"/>
      <c r="X122" s="122"/>
      <c r="Z122" s="1" t="s">
        <v>202</v>
      </c>
      <c r="AE122" s="1" t="s">
        <v>203</v>
      </c>
      <c r="AT122" s="125"/>
      <c r="BA122" s="124"/>
      <c r="BB122" s="124"/>
      <c r="BH122" s="125"/>
      <c r="BK122" s="1" t="s">
        <v>204</v>
      </c>
      <c r="BP122" s="1" t="s">
        <v>205</v>
      </c>
    </row>
    <row r="123" customFormat="false" ht="14.25" hidden="false" customHeight="false" outlineLevel="0" collapsed="false">
      <c r="I123" s="120"/>
      <c r="L123" s="130"/>
      <c r="P123" s="131" t="s">
        <v>199</v>
      </c>
      <c r="Q123" s="131"/>
      <c r="T123" s="126"/>
      <c r="U123" s="132"/>
      <c r="X123" s="122"/>
      <c r="AT123" s="125"/>
      <c r="AW123" s="108"/>
      <c r="AX123" s="108"/>
      <c r="AY123" s="108"/>
      <c r="AZ123" s="108"/>
      <c r="BA123" s="108"/>
      <c r="BB123" s="123"/>
      <c r="BC123" s="108"/>
      <c r="BD123" s="108"/>
      <c r="BE123" s="108"/>
      <c r="BF123" s="108"/>
      <c r="BH123" s="125"/>
    </row>
    <row r="124" customFormat="false" ht="13.5" hidden="false" customHeight="true" outlineLevel="0" collapsed="false">
      <c r="F124" s="119"/>
      <c r="G124" s="119"/>
      <c r="H124" s="119"/>
      <c r="I124" s="129"/>
      <c r="L124" s="133"/>
      <c r="P124" s="124" t="s">
        <v>206</v>
      </c>
      <c r="Q124" s="124"/>
      <c r="T124" s="119"/>
      <c r="U124" s="129"/>
      <c r="V124" s="108"/>
      <c r="W124" s="108"/>
      <c r="X124" s="118"/>
      <c r="Y124" s="119"/>
      <c r="Z124" s="119"/>
      <c r="AA124" s="119"/>
      <c r="AT124" s="125"/>
      <c r="AV124" s="125"/>
      <c r="BA124" s="121" t="s">
        <v>191</v>
      </c>
      <c r="BB124" s="121"/>
      <c r="BE124" s="126"/>
      <c r="BF124" s="127"/>
      <c r="BH124" s="125"/>
    </row>
    <row r="125" customFormat="false" ht="13.5" hidden="false" customHeight="true" outlineLevel="0" collapsed="false">
      <c r="F125" s="122"/>
      <c r="I125" s="131" t="s">
        <v>207</v>
      </c>
      <c r="J125" s="131"/>
      <c r="K125" s="126"/>
      <c r="L125" s="126"/>
      <c r="M125" s="132"/>
      <c r="P125" s="124"/>
      <c r="Q125" s="124"/>
      <c r="T125" s="122"/>
      <c r="W125" s="131" t="s">
        <v>208</v>
      </c>
      <c r="X125" s="131"/>
      <c r="AB125" s="122"/>
      <c r="AQ125" s="108"/>
      <c r="AR125" s="108"/>
      <c r="AS125" s="108"/>
      <c r="AT125" s="125"/>
      <c r="AU125" s="134"/>
      <c r="AV125" s="125"/>
      <c r="AW125" s="134"/>
      <c r="BA125" s="124"/>
      <c r="BB125" s="124"/>
      <c r="BE125" s="108"/>
      <c r="BF125" s="135"/>
      <c r="BG125" s="108"/>
      <c r="BH125" s="135"/>
      <c r="BI125" s="108"/>
      <c r="BJ125" s="108"/>
      <c r="BK125" s="108"/>
      <c r="BL125" s="108"/>
    </row>
    <row r="126" s="7" customFormat="true" ht="13.5" hidden="false" customHeight="false" outlineLevel="0" collapsed="false">
      <c r="F126" s="136"/>
      <c r="I126" s="131" t="s">
        <v>209</v>
      </c>
      <c r="J126" s="131"/>
      <c r="M126" s="137"/>
      <c r="T126" s="136"/>
      <c r="W126" s="131" t="s">
        <v>196</v>
      </c>
      <c r="X126" s="131"/>
      <c r="AB126" s="136"/>
      <c r="AN126" s="1"/>
      <c r="AO126" s="1"/>
      <c r="AP126" s="125"/>
      <c r="AQ126" s="1"/>
      <c r="AR126" s="1"/>
      <c r="AS126" s="1"/>
      <c r="AT126" s="121" t="s">
        <v>208</v>
      </c>
      <c r="AU126" s="121"/>
      <c r="AV126" s="126"/>
      <c r="AW126" s="126"/>
      <c r="AX126" s="127"/>
      <c r="AY126" s="1"/>
      <c r="AZ126" s="1"/>
      <c r="BA126" s="124"/>
      <c r="BB126" s="124"/>
      <c r="BC126" s="1"/>
      <c r="BD126" s="125"/>
      <c r="BE126" s="1"/>
      <c r="BF126" s="1"/>
      <c r="BG126" s="1"/>
      <c r="BH126" s="131" t="s">
        <v>207</v>
      </c>
      <c r="BI126" s="131"/>
      <c r="BJ126" s="1"/>
      <c r="BK126" s="1"/>
      <c r="BL126" s="127"/>
      <c r="BM126" s="1"/>
      <c r="BN126" s="1"/>
      <c r="BO126" s="1"/>
      <c r="BP126" s="1"/>
      <c r="BQ126" s="1"/>
    </row>
    <row r="127" customFormat="false" ht="14.25" hidden="false" customHeight="false" outlineLevel="0" collapsed="false">
      <c r="E127" s="108"/>
      <c r="F127" s="118"/>
      <c r="G127" s="119"/>
      <c r="I127" s="9" t="s">
        <v>210</v>
      </c>
      <c r="J127" s="9"/>
      <c r="L127" s="119"/>
      <c r="M127" s="129"/>
      <c r="O127" s="108"/>
      <c r="R127" s="108"/>
      <c r="S127" s="108"/>
      <c r="T127" s="118"/>
      <c r="U127" s="119"/>
      <c r="AB127" s="118"/>
      <c r="AC127" s="119"/>
      <c r="AN127" s="7"/>
      <c r="AO127" s="7"/>
      <c r="AP127" s="138"/>
      <c r="AQ127" s="7"/>
      <c r="AR127" s="7"/>
      <c r="AS127" s="7"/>
      <c r="AT127" s="131"/>
      <c r="AU127" s="131"/>
      <c r="AV127" s="7"/>
      <c r="AW127" s="7"/>
      <c r="AX127" s="138"/>
      <c r="AY127" s="7"/>
      <c r="AZ127" s="7"/>
      <c r="BA127" s="7"/>
      <c r="BB127" s="7"/>
      <c r="BC127" s="7"/>
      <c r="BD127" s="138"/>
      <c r="BE127" s="7"/>
      <c r="BF127" s="7"/>
      <c r="BG127" s="7"/>
      <c r="BH127" s="131"/>
      <c r="BI127" s="131"/>
      <c r="BJ127" s="7"/>
      <c r="BK127" s="7"/>
      <c r="BL127" s="138"/>
      <c r="BM127" s="7"/>
      <c r="BN127" s="7"/>
      <c r="BO127" s="7"/>
      <c r="BP127" s="7"/>
      <c r="BQ127" s="7"/>
    </row>
    <row r="128" customFormat="false" ht="14.25" hidden="false" customHeight="false" outlineLevel="0" collapsed="false">
      <c r="D128" s="139"/>
      <c r="E128" s="131" t="s">
        <v>152</v>
      </c>
      <c r="F128" s="131"/>
      <c r="H128" s="122"/>
      <c r="K128" s="120"/>
      <c r="M128" s="131" t="s">
        <v>155</v>
      </c>
      <c r="N128" s="131"/>
      <c r="O128" s="127"/>
      <c r="R128" s="139"/>
      <c r="S128" s="131" t="s">
        <v>140</v>
      </c>
      <c r="T128" s="131"/>
      <c r="V128" s="122"/>
      <c r="Z128" s="139"/>
      <c r="AA128" s="121" t="s">
        <v>143</v>
      </c>
      <c r="AB128" s="121"/>
      <c r="AC128" s="120"/>
      <c r="AP128" s="135"/>
      <c r="AQ128" s="108"/>
      <c r="AR128" s="108"/>
      <c r="AX128" s="125"/>
      <c r="AZ128" s="108"/>
      <c r="BC128" s="108"/>
      <c r="BD128" s="135"/>
      <c r="BE128" s="108"/>
      <c r="BF128" s="108"/>
      <c r="BL128" s="125"/>
      <c r="BN128" s="108"/>
    </row>
    <row r="129" customFormat="false" ht="13.5" hidden="false" customHeight="false" outlineLevel="0" collapsed="false">
      <c r="D129" s="140"/>
      <c r="E129" s="131" t="s">
        <v>209</v>
      </c>
      <c r="F129" s="131"/>
      <c r="H129" s="122"/>
      <c r="K129" s="120"/>
      <c r="M129" s="131" t="s">
        <v>211</v>
      </c>
      <c r="N129" s="131"/>
      <c r="O129" s="125"/>
      <c r="R129" s="134"/>
      <c r="S129" s="131" t="s">
        <v>212</v>
      </c>
      <c r="T129" s="131"/>
      <c r="V129" s="122"/>
      <c r="Z129" s="134"/>
      <c r="AA129" s="131" t="s">
        <v>196</v>
      </c>
      <c r="AB129" s="131"/>
      <c r="AC129" s="120"/>
      <c r="AO129" s="139"/>
      <c r="AP129" s="131" t="s">
        <v>155</v>
      </c>
      <c r="AQ129" s="131"/>
      <c r="AS129" s="134"/>
      <c r="AW129" s="139"/>
      <c r="AX129" s="121" t="s">
        <v>152</v>
      </c>
      <c r="AY129" s="121"/>
      <c r="AZ129" s="127"/>
      <c r="BC129" s="139"/>
      <c r="BD129" s="131" t="s">
        <v>143</v>
      </c>
      <c r="BE129" s="131"/>
      <c r="BF129" s="127"/>
      <c r="BK129" s="139"/>
      <c r="BL129" s="121" t="s">
        <v>140</v>
      </c>
      <c r="BM129" s="121"/>
      <c r="BN129" s="127"/>
    </row>
    <row r="130" customFormat="false" ht="13.5" hidden="false" customHeight="false" outlineLevel="0" collapsed="false">
      <c r="D130" s="134"/>
      <c r="E130" s="9" t="s">
        <v>210</v>
      </c>
      <c r="F130" s="9"/>
      <c r="H130" s="122"/>
      <c r="K130" s="120"/>
      <c r="M130" s="131"/>
      <c r="N130" s="131"/>
      <c r="O130" s="125"/>
      <c r="R130" s="134"/>
      <c r="V130" s="122"/>
      <c r="Z130" s="134"/>
      <c r="AA130" s="131"/>
      <c r="AB130" s="131"/>
      <c r="AC130" s="120"/>
      <c r="AO130" s="140"/>
      <c r="AP130" s="131"/>
      <c r="AQ130" s="131"/>
      <c r="AR130" s="125"/>
      <c r="AW130" s="134"/>
      <c r="AX130" s="131"/>
      <c r="AY130" s="131"/>
      <c r="AZ130" s="125"/>
      <c r="BC130" s="134"/>
      <c r="BD130" s="131"/>
      <c r="BE130" s="131"/>
      <c r="BF130" s="125"/>
      <c r="BK130" s="134"/>
      <c r="BL130" s="131"/>
      <c r="BM130" s="131"/>
      <c r="BN130" s="125"/>
    </row>
    <row r="131" customFormat="false" ht="13.5" hidden="false" customHeight="false" outlineLevel="0" collapsed="false">
      <c r="C131" s="131" t="s">
        <v>146</v>
      </c>
      <c r="D131" s="131"/>
      <c r="G131" s="131" t="s">
        <v>147</v>
      </c>
      <c r="H131" s="131"/>
      <c r="K131" s="131" t="s">
        <v>144</v>
      </c>
      <c r="L131" s="131"/>
      <c r="O131" s="131" t="s">
        <v>145</v>
      </c>
      <c r="P131" s="131"/>
      <c r="Q131" s="131" t="s">
        <v>158</v>
      </c>
      <c r="R131" s="131"/>
      <c r="U131" s="131" t="s">
        <v>159</v>
      </c>
      <c r="V131" s="131"/>
      <c r="Y131" s="131" t="s">
        <v>156</v>
      </c>
      <c r="Z131" s="131"/>
      <c r="AC131" s="131" t="s">
        <v>157</v>
      </c>
      <c r="AD131" s="131"/>
      <c r="AO131" s="134"/>
      <c r="AR131" s="125"/>
      <c r="AW131" s="134"/>
      <c r="AX131" s="131"/>
      <c r="AY131" s="131"/>
      <c r="AZ131" s="125"/>
      <c r="BC131" s="134"/>
      <c r="BF131" s="125"/>
      <c r="BK131" s="134"/>
      <c r="BL131" s="131"/>
      <c r="BM131" s="131"/>
      <c r="BN131" s="125"/>
    </row>
    <row r="132" customFormat="false" ht="30" hidden="false" customHeight="true" outlineLevel="0" collapsed="false">
      <c r="C132" s="141" t="s">
        <v>129</v>
      </c>
      <c r="D132" s="141"/>
      <c r="G132" s="141" t="s">
        <v>43</v>
      </c>
      <c r="H132" s="141"/>
      <c r="K132" s="141" t="s">
        <v>33</v>
      </c>
      <c r="L132" s="141"/>
      <c r="O132" s="141" t="s">
        <v>55</v>
      </c>
      <c r="P132" s="141"/>
      <c r="Q132" s="141" t="s">
        <v>39</v>
      </c>
      <c r="R132" s="141"/>
      <c r="U132" s="141" t="s">
        <v>57</v>
      </c>
      <c r="V132" s="141"/>
      <c r="Y132" s="141" t="s">
        <v>51</v>
      </c>
      <c r="Z132" s="141"/>
      <c r="AC132" s="141" t="s">
        <v>61</v>
      </c>
      <c r="AD132" s="141"/>
    </row>
    <row r="133" customFormat="false" ht="30" hidden="false" customHeight="true" outlineLevel="0" collapsed="false">
      <c r="C133" s="141"/>
      <c r="D133" s="141"/>
      <c r="G133" s="141"/>
      <c r="H133" s="141"/>
      <c r="K133" s="141"/>
      <c r="L133" s="141"/>
      <c r="O133" s="141"/>
      <c r="P133" s="141"/>
      <c r="Q133" s="141"/>
      <c r="R133" s="141"/>
      <c r="U133" s="141"/>
      <c r="V133" s="141"/>
      <c r="Y133" s="141"/>
      <c r="Z133" s="141"/>
      <c r="AC133" s="141"/>
      <c r="AD133" s="141"/>
      <c r="AO133" s="131" t="s">
        <v>156</v>
      </c>
      <c r="AP133" s="131"/>
      <c r="AS133" s="131" t="s">
        <v>157</v>
      </c>
      <c r="AT133" s="131"/>
    </row>
    <row r="134" customFormat="false" ht="30" hidden="false" customHeight="true" outlineLevel="0" collapsed="false">
      <c r="C134" s="141"/>
      <c r="D134" s="141"/>
      <c r="G134" s="141"/>
      <c r="H134" s="141"/>
      <c r="K134" s="141"/>
      <c r="L134" s="141"/>
      <c r="O134" s="141"/>
      <c r="P134" s="141"/>
      <c r="Q134" s="141"/>
      <c r="R134" s="141"/>
      <c r="U134" s="141"/>
      <c r="V134" s="141"/>
      <c r="Y134" s="141"/>
      <c r="Z134" s="141"/>
      <c r="AC134" s="141"/>
      <c r="AD134" s="141"/>
      <c r="AO134" s="141" t="s">
        <v>51</v>
      </c>
      <c r="AP134" s="141"/>
      <c r="AS134" s="141" t="s">
        <v>61</v>
      </c>
      <c r="AT134" s="141"/>
    </row>
    <row r="135" customFormat="false" ht="30" hidden="false" customHeight="true" outlineLevel="0" collapsed="false">
      <c r="C135" s="141"/>
      <c r="D135" s="141"/>
      <c r="G135" s="141"/>
      <c r="H135" s="141"/>
      <c r="K135" s="141"/>
      <c r="L135" s="141"/>
      <c r="O135" s="141"/>
      <c r="P135" s="141"/>
      <c r="Q135" s="141"/>
      <c r="R135" s="141"/>
      <c r="U135" s="141"/>
      <c r="V135" s="141"/>
      <c r="Y135" s="141"/>
      <c r="Z135" s="141"/>
      <c r="AC135" s="141"/>
      <c r="AD135" s="141"/>
      <c r="AO135" s="141"/>
      <c r="AP135" s="141"/>
      <c r="AS135" s="141"/>
      <c r="AT135" s="141"/>
    </row>
    <row r="136" customFormat="false" ht="30" hidden="false" customHeight="true" outlineLevel="0" collapsed="false">
      <c r="C136" s="141"/>
      <c r="D136" s="141"/>
      <c r="G136" s="141"/>
      <c r="H136" s="141"/>
      <c r="K136" s="141"/>
      <c r="L136" s="141"/>
      <c r="O136" s="141"/>
      <c r="P136" s="141"/>
      <c r="Q136" s="141"/>
      <c r="R136" s="141"/>
      <c r="U136" s="141"/>
      <c r="V136" s="141"/>
      <c r="Y136" s="141"/>
      <c r="Z136" s="141"/>
      <c r="AC136" s="141"/>
      <c r="AD136" s="141"/>
      <c r="AO136" s="141"/>
      <c r="AP136" s="141"/>
      <c r="AS136" s="141"/>
      <c r="AT136" s="141"/>
    </row>
    <row r="137" customFormat="false" ht="13.5" hidden="false" customHeight="false" outlineLevel="0" collapsed="false">
      <c r="F137" s="122"/>
      <c r="H137" s="113"/>
      <c r="I137" s="131" t="s">
        <v>213</v>
      </c>
      <c r="J137" s="131"/>
      <c r="M137" s="120"/>
      <c r="S137" s="120"/>
      <c r="W137" s="131" t="s">
        <v>214</v>
      </c>
      <c r="X137" s="131"/>
      <c r="Y137" s="113"/>
      <c r="AA137" s="120"/>
      <c r="AO137" s="141"/>
      <c r="AP137" s="141"/>
      <c r="AS137" s="141"/>
      <c r="AT137" s="141"/>
    </row>
    <row r="138" customFormat="false" ht="14.25" hidden="false" customHeight="false" outlineLevel="0" collapsed="false">
      <c r="F138" s="133"/>
      <c r="G138" s="108"/>
      <c r="H138" s="142"/>
      <c r="I138" s="143" t="s">
        <v>215</v>
      </c>
      <c r="J138" s="143"/>
      <c r="M138" s="120"/>
      <c r="P138" s="131" t="s">
        <v>216</v>
      </c>
      <c r="Q138" s="131"/>
      <c r="S138" s="120"/>
      <c r="W138" s="131" t="s">
        <v>217</v>
      </c>
      <c r="X138" s="131"/>
      <c r="Y138" s="113"/>
      <c r="AA138" s="120"/>
      <c r="AO138" s="141"/>
      <c r="AP138" s="141"/>
      <c r="AS138" s="141"/>
      <c r="AT138" s="141"/>
    </row>
    <row r="139" customFormat="false" ht="15" hidden="false" customHeight="false" outlineLevel="0" collapsed="false">
      <c r="I139" s="120"/>
      <c r="J139" s="130"/>
      <c r="K139" s="144"/>
      <c r="L139" s="145"/>
      <c r="M139" s="146"/>
      <c r="N139" s="108"/>
      <c r="O139" s="108"/>
      <c r="P139" s="143" t="s">
        <v>218</v>
      </c>
      <c r="Q139" s="143"/>
      <c r="T139" s="144"/>
      <c r="U139" s="147"/>
      <c r="V139" s="144"/>
      <c r="W139" s="148"/>
      <c r="X139" s="149"/>
      <c r="Y139" s="126"/>
      <c r="Z139" s="126"/>
      <c r="AA139" s="126"/>
    </row>
    <row r="140" customFormat="false" ht="14.25" hidden="false" customHeight="false" outlineLevel="0" collapsed="false">
      <c r="I140" s="120"/>
      <c r="P140" s="121"/>
      <c r="Q140" s="150"/>
      <c r="R140" s="144"/>
      <c r="S140" s="144"/>
      <c r="T140" s="144"/>
      <c r="U140" s="144"/>
      <c r="X140" s="122"/>
    </row>
    <row r="141" customFormat="false" ht="13.5" hidden="false" customHeight="false" outlineLevel="0" collapsed="false">
      <c r="I141" s="120"/>
      <c r="P141" s="131"/>
      <c r="Q141" s="131"/>
      <c r="X141" s="122"/>
    </row>
    <row r="142" customFormat="false" ht="14.25" hidden="false" customHeight="false" outlineLevel="0" collapsed="false">
      <c r="I142" s="120"/>
      <c r="J142" s="108"/>
      <c r="K142" s="108"/>
      <c r="L142" s="108"/>
      <c r="M142" s="108"/>
      <c r="N142" s="108"/>
      <c r="O142" s="108"/>
      <c r="P142" s="143" t="s">
        <v>219</v>
      </c>
      <c r="Q142" s="143"/>
      <c r="X142" s="122"/>
    </row>
    <row r="143" customFormat="false" ht="14.25" hidden="false" customHeight="false" outlineLevel="0" collapsed="false">
      <c r="Q143" s="130"/>
      <c r="R143" s="144"/>
      <c r="S143" s="144"/>
      <c r="T143" s="144"/>
      <c r="U143" s="144"/>
      <c r="V143" s="144"/>
      <c r="W143" s="144"/>
    </row>
    <row r="144" customFormat="false" ht="14.25" hidden="false" customHeight="false" outlineLevel="0" collapsed="false">
      <c r="C144" s="151"/>
      <c r="D144" s="151"/>
      <c r="E144" s="151"/>
      <c r="F144" s="151"/>
      <c r="G144" s="151"/>
      <c r="H144" s="151"/>
      <c r="I144" s="151"/>
      <c r="J144" s="151"/>
      <c r="K144" s="151"/>
      <c r="L144" s="151"/>
      <c r="M144" s="151"/>
      <c r="N144" s="151"/>
      <c r="O144" s="151"/>
      <c r="P144" s="152" t="s">
        <v>220</v>
      </c>
      <c r="Q144" s="152"/>
      <c r="R144" s="151"/>
      <c r="S144" s="151"/>
      <c r="T144" s="151"/>
      <c r="U144" s="151"/>
      <c r="V144" s="151"/>
      <c r="W144" s="151"/>
      <c r="X144" s="151"/>
      <c r="Y144" s="151"/>
      <c r="Z144" s="151"/>
      <c r="AA144" s="151"/>
      <c r="AB144" s="151"/>
      <c r="AC144" s="151"/>
      <c r="AD144" s="151"/>
      <c r="AE144" s="151"/>
      <c r="AF144" s="151"/>
      <c r="AG144" s="151"/>
      <c r="AH144" s="151"/>
    </row>
    <row r="145" customFormat="false" ht="13.5" hidden="false" customHeight="false" outlineLevel="0" collapsed="false">
      <c r="A145" s="6" t="s">
        <v>221</v>
      </c>
      <c r="B145" s="6"/>
    </row>
    <row r="146" customFormat="false" ht="6" hidden="false" customHeight="true" outlineLevel="0" collapsed="false">
      <c r="V146" s="12"/>
    </row>
    <row r="147" customFormat="false" ht="13.5" hidden="false" customHeight="false" outlineLevel="0" collapsed="false">
      <c r="B147" s="62"/>
      <c r="C147" s="62"/>
      <c r="D147" s="62"/>
      <c r="E147" s="63" t="s">
        <v>65</v>
      </c>
      <c r="F147" s="63"/>
      <c r="G147" s="63"/>
      <c r="H147" s="45" t="s">
        <v>222</v>
      </c>
      <c r="I147" s="45"/>
      <c r="J147" s="45"/>
      <c r="K147" s="45"/>
      <c r="L147" s="45"/>
      <c r="M147" s="45"/>
      <c r="N147" s="45"/>
      <c r="O147" s="45"/>
      <c r="P147" s="45"/>
      <c r="Q147" s="45"/>
      <c r="R147" s="45"/>
      <c r="S147" s="45"/>
      <c r="T147" s="45"/>
      <c r="U147" s="45"/>
      <c r="V147" s="45"/>
      <c r="W147" s="45"/>
      <c r="X147" s="45"/>
      <c r="Y147" s="45"/>
      <c r="Z147" s="45"/>
      <c r="AA147" s="45"/>
      <c r="AB147" s="45"/>
      <c r="AC147" s="45"/>
      <c r="AD147" s="45"/>
      <c r="AE147" s="45"/>
      <c r="AF147" s="64"/>
      <c r="AG147" s="64"/>
    </row>
    <row r="148" customFormat="false" ht="13.5" hidden="false" customHeight="false" outlineLevel="0" collapsed="false">
      <c r="B148" s="10" t="s">
        <v>68</v>
      </c>
      <c r="C148" s="10"/>
      <c r="D148" s="10"/>
      <c r="E148" s="45" t="s">
        <v>133</v>
      </c>
      <c r="F148" s="45"/>
      <c r="G148" s="45"/>
      <c r="H148" s="67" t="s">
        <v>134</v>
      </c>
      <c r="I148" s="67"/>
      <c r="J148" s="67"/>
      <c r="K148" s="67"/>
      <c r="L148" s="67"/>
      <c r="M148" s="67"/>
      <c r="N148" s="67"/>
      <c r="O148" s="68" t="s">
        <v>71</v>
      </c>
      <c r="P148" s="68"/>
      <c r="Q148" s="68"/>
      <c r="R148" s="68"/>
      <c r="S148" s="68"/>
      <c r="T148" s="67" t="s">
        <v>135</v>
      </c>
      <c r="U148" s="67"/>
      <c r="V148" s="67"/>
      <c r="W148" s="67"/>
      <c r="X148" s="67"/>
      <c r="Y148" s="67"/>
      <c r="Z148" s="67"/>
      <c r="AA148" s="69" t="s">
        <v>71</v>
      </c>
      <c r="AB148" s="69"/>
      <c r="AC148" s="69"/>
      <c r="AD148" s="69"/>
      <c r="AE148" s="69"/>
    </row>
    <row r="149" customFormat="false" ht="13.5" hidden="false" customHeight="false" outlineLevel="0" collapsed="false">
      <c r="B149" s="70" t="s">
        <v>72</v>
      </c>
      <c r="C149" s="70"/>
      <c r="D149" s="70"/>
      <c r="E149" s="30" t="s">
        <v>136</v>
      </c>
      <c r="F149" s="30" t="s">
        <v>137</v>
      </c>
      <c r="G149" s="30" t="s">
        <v>137</v>
      </c>
      <c r="H149" s="77" t="s">
        <v>223</v>
      </c>
      <c r="I149" s="77"/>
      <c r="J149" s="77"/>
      <c r="K149" s="72" t="s">
        <v>75</v>
      </c>
      <c r="L149" s="78" t="s">
        <v>224</v>
      </c>
      <c r="M149" s="78"/>
      <c r="N149" s="78"/>
      <c r="O149" s="153" t="s">
        <v>140</v>
      </c>
      <c r="P149" s="154"/>
      <c r="Q149" s="154"/>
      <c r="R149" s="155"/>
      <c r="S149" s="156"/>
      <c r="T149" s="71" t="s">
        <v>225</v>
      </c>
      <c r="U149" s="71"/>
      <c r="V149" s="71"/>
      <c r="W149" s="72" t="s">
        <v>75</v>
      </c>
      <c r="X149" s="73" t="s">
        <v>226</v>
      </c>
      <c r="Y149" s="73"/>
      <c r="Z149" s="73"/>
      <c r="AA149" s="98" t="s">
        <v>143</v>
      </c>
      <c r="AB149" s="87"/>
      <c r="AC149" s="87"/>
      <c r="AD149" s="87"/>
      <c r="AE149" s="88"/>
    </row>
    <row r="150" customFormat="false" ht="13.5" hidden="false" customHeight="false" outlineLevel="0" collapsed="false">
      <c r="B150" s="10" t="s">
        <v>81</v>
      </c>
      <c r="C150" s="10"/>
      <c r="D150" s="10"/>
      <c r="E150" s="30" t="s">
        <v>148</v>
      </c>
      <c r="F150" s="30" t="s">
        <v>149</v>
      </c>
      <c r="G150" s="30" t="s">
        <v>149</v>
      </c>
      <c r="H150" s="71" t="s">
        <v>227</v>
      </c>
      <c r="I150" s="71"/>
      <c r="J150" s="71"/>
      <c r="K150" s="73" t="s">
        <v>75</v>
      </c>
      <c r="L150" s="90" t="s">
        <v>228</v>
      </c>
      <c r="M150" s="90"/>
      <c r="N150" s="90"/>
      <c r="O150" s="98" t="s">
        <v>152</v>
      </c>
      <c r="P150" s="94"/>
      <c r="Q150" s="94"/>
      <c r="R150" s="91"/>
      <c r="S150" s="88"/>
      <c r="T150" s="71" t="s">
        <v>229</v>
      </c>
      <c r="U150" s="71"/>
      <c r="V150" s="71"/>
      <c r="W150" s="73" t="s">
        <v>75</v>
      </c>
      <c r="X150" s="73" t="s">
        <v>230</v>
      </c>
      <c r="Y150" s="73"/>
      <c r="Z150" s="73"/>
      <c r="AA150" s="98" t="s">
        <v>155</v>
      </c>
      <c r="AB150" s="87"/>
      <c r="AC150" s="87"/>
      <c r="AD150" s="87"/>
      <c r="AE150" s="88"/>
    </row>
    <row r="151" customFormat="false" ht="13.5" hidden="false" customHeight="false" outlineLevel="0" collapsed="false">
      <c r="B151" s="70" t="s">
        <v>89</v>
      </c>
      <c r="C151" s="70"/>
      <c r="D151" s="70"/>
      <c r="E151" s="30" t="s">
        <v>160</v>
      </c>
      <c r="F151" s="30" t="s">
        <v>161</v>
      </c>
      <c r="G151" s="30" t="s">
        <v>161</v>
      </c>
      <c r="H151" s="81" t="s">
        <v>165</v>
      </c>
      <c r="I151" s="81"/>
      <c r="J151" s="81"/>
      <c r="K151" s="7"/>
      <c r="L151" s="11" t="s">
        <v>166</v>
      </c>
      <c r="M151" s="11"/>
      <c r="N151" s="11"/>
      <c r="O151" s="98" t="s">
        <v>167</v>
      </c>
      <c r="R151" s="7"/>
      <c r="S151" s="80"/>
      <c r="T151" s="84" t="s">
        <v>162</v>
      </c>
      <c r="U151" s="84"/>
      <c r="V151" s="84"/>
      <c r="W151" s="7"/>
      <c r="X151" s="83" t="s">
        <v>162</v>
      </c>
      <c r="AA151" s="98" t="s">
        <v>164</v>
      </c>
      <c r="AB151" s="87"/>
      <c r="AC151" s="87"/>
      <c r="AD151" s="87"/>
      <c r="AE151" s="88"/>
    </row>
    <row r="152" customFormat="false" ht="13.5" hidden="false" customHeight="false" outlineLevel="0" collapsed="false">
      <c r="B152" s="10" t="s">
        <v>91</v>
      </c>
      <c r="C152" s="10"/>
      <c r="D152" s="10"/>
      <c r="E152" s="30" t="s">
        <v>168</v>
      </c>
      <c r="F152" s="30" t="s">
        <v>169</v>
      </c>
      <c r="G152" s="30" t="s">
        <v>169</v>
      </c>
      <c r="H152" s="84" t="s">
        <v>173</v>
      </c>
      <c r="I152" s="84"/>
      <c r="J152" s="84"/>
      <c r="K152" s="91" t="s">
        <v>75</v>
      </c>
      <c r="L152" s="101" t="s">
        <v>174</v>
      </c>
      <c r="M152" s="101"/>
      <c r="N152" s="101"/>
      <c r="O152" s="98" t="s">
        <v>231</v>
      </c>
      <c r="P152" s="94"/>
      <c r="Q152" s="94"/>
      <c r="R152" s="91"/>
      <c r="S152" s="88"/>
      <c r="T152" s="84" t="s">
        <v>170</v>
      </c>
      <c r="U152" s="84"/>
      <c r="V152" s="84"/>
      <c r="W152" s="91" t="s">
        <v>75</v>
      </c>
      <c r="X152" s="87" t="s">
        <v>171</v>
      </c>
      <c r="Y152" s="94"/>
      <c r="Z152" s="94"/>
      <c r="AA152" s="98" t="s">
        <v>232</v>
      </c>
      <c r="AB152" s="87"/>
      <c r="AC152" s="87"/>
      <c r="AD152" s="87"/>
      <c r="AE152" s="88"/>
    </row>
    <row r="153" customFormat="false" ht="13.5" hidden="false" customHeight="false" outlineLevel="0" collapsed="false">
      <c r="B153" s="10" t="s">
        <v>93</v>
      </c>
      <c r="C153" s="10"/>
      <c r="D153" s="10"/>
      <c r="E153" s="30" t="s">
        <v>176</v>
      </c>
      <c r="F153" s="30" t="s">
        <v>177</v>
      </c>
      <c r="G153" s="30" t="s">
        <v>177</v>
      </c>
      <c r="H153" s="84" t="s">
        <v>180</v>
      </c>
      <c r="I153" s="84"/>
      <c r="J153" s="84"/>
      <c r="K153" s="91" t="s">
        <v>75</v>
      </c>
      <c r="L153" s="101" t="s">
        <v>181</v>
      </c>
      <c r="M153" s="101"/>
      <c r="N153" s="101"/>
      <c r="O153" s="98" t="s">
        <v>233</v>
      </c>
      <c r="P153" s="87"/>
      <c r="Q153" s="87"/>
      <c r="R153" s="91"/>
      <c r="S153" s="88"/>
      <c r="T153" s="84" t="s">
        <v>178</v>
      </c>
      <c r="U153" s="84"/>
      <c r="V153" s="84"/>
      <c r="W153" s="91" t="s">
        <v>75</v>
      </c>
      <c r="X153" s="87" t="s">
        <v>179</v>
      </c>
      <c r="Y153" s="94"/>
      <c r="Z153" s="94"/>
      <c r="AA153" s="98" t="s">
        <v>233</v>
      </c>
      <c r="AB153" s="87"/>
      <c r="AC153" s="87"/>
      <c r="AD153" s="87"/>
      <c r="AE153" s="88"/>
    </row>
    <row r="154" customFormat="false" ht="13.5" hidden="false" customHeight="false" outlineLevel="0" collapsed="false">
      <c r="B154" s="103" t="s">
        <v>95</v>
      </c>
      <c r="C154" s="103"/>
      <c r="D154" s="103"/>
      <c r="E154" s="30" t="s">
        <v>182</v>
      </c>
      <c r="F154" s="30" t="s">
        <v>183</v>
      </c>
      <c r="G154" s="30" t="s">
        <v>183</v>
      </c>
      <c r="H154" s="107" t="s">
        <v>186</v>
      </c>
      <c r="I154" s="107"/>
      <c r="J154" s="107"/>
      <c r="K154" s="104" t="s">
        <v>75</v>
      </c>
      <c r="L154" s="108" t="s">
        <v>187</v>
      </c>
      <c r="M154" s="108"/>
      <c r="N154" s="108"/>
      <c r="O154" s="109" t="s">
        <v>233</v>
      </c>
      <c r="P154" s="106"/>
      <c r="Q154" s="106"/>
      <c r="R154" s="104"/>
      <c r="S154" s="110"/>
      <c r="T154" s="84" t="s">
        <v>184</v>
      </c>
      <c r="U154" s="84"/>
      <c r="V154" s="84"/>
      <c r="W154" s="104" t="s">
        <v>75</v>
      </c>
      <c r="X154" s="105" t="s">
        <v>185</v>
      </c>
      <c r="Y154" s="106"/>
      <c r="Z154" s="106"/>
      <c r="AA154" s="98" t="s">
        <v>233</v>
      </c>
      <c r="AB154" s="87"/>
      <c r="AC154" s="87"/>
      <c r="AD154" s="87"/>
      <c r="AE154" s="88"/>
    </row>
    <row r="155" customFormat="false" ht="13.5" hidden="false" customHeight="false" outlineLevel="0" collapsed="false">
      <c r="E155" s="113"/>
      <c r="F155" s="114"/>
      <c r="G155" s="114"/>
      <c r="K155" s="7"/>
      <c r="L155" s="115"/>
      <c r="M155" s="116"/>
      <c r="N155" s="116"/>
      <c r="P155" s="117"/>
      <c r="Q155" s="117"/>
      <c r="R155" s="7"/>
      <c r="S155" s="115"/>
      <c r="T155" s="116"/>
      <c r="U155" s="116"/>
      <c r="Y155" s="7"/>
      <c r="Z155" s="115"/>
      <c r="AA155" s="116"/>
      <c r="AB155" s="116"/>
      <c r="AD155" s="117"/>
      <c r="AE155" s="117"/>
      <c r="AF155" s="7"/>
      <c r="AG155" s="115"/>
    </row>
    <row r="157" customFormat="false" ht="14.25" hidden="false" customHeight="false" outlineLevel="0" collapsed="false">
      <c r="J157" s="108"/>
      <c r="K157" s="108"/>
      <c r="L157" s="108"/>
      <c r="M157" s="108"/>
      <c r="N157" s="108"/>
      <c r="O157" s="108"/>
      <c r="P157" s="108"/>
      <c r="Q157" s="118"/>
      <c r="R157" s="119"/>
      <c r="S157" s="119"/>
      <c r="T157" s="119"/>
      <c r="U157" s="119"/>
      <c r="V157" s="119"/>
      <c r="W157" s="119"/>
      <c r="Z157" s="1" t="s">
        <v>234</v>
      </c>
      <c r="AE157" s="1" t="s">
        <v>235</v>
      </c>
    </row>
    <row r="158" customFormat="false" ht="14.25" hidden="false" customHeight="false" outlineLevel="0" collapsed="false">
      <c r="I158" s="120"/>
      <c r="P158" s="121" t="s">
        <v>199</v>
      </c>
      <c r="Q158" s="121"/>
      <c r="W158" s="120"/>
      <c r="Z158" s="1" t="s">
        <v>236</v>
      </c>
      <c r="AE158" s="1" t="s">
        <v>237</v>
      </c>
    </row>
    <row r="159" customFormat="false" ht="13.5" hidden="false" customHeight="true" outlineLevel="0" collapsed="false">
      <c r="I159" s="120"/>
      <c r="P159" s="124" t="s">
        <v>238</v>
      </c>
      <c r="Q159" s="124"/>
      <c r="W159" s="120"/>
      <c r="Z159" s="1" t="s">
        <v>239</v>
      </c>
      <c r="AE159" s="1" t="s">
        <v>240</v>
      </c>
    </row>
    <row r="160" customFormat="false" ht="14.25" hidden="false" customHeight="false" outlineLevel="0" collapsed="false">
      <c r="I160" s="120"/>
      <c r="L160" s="108"/>
      <c r="M160" s="108"/>
      <c r="N160" s="108"/>
      <c r="O160" s="108"/>
      <c r="P160" s="108"/>
      <c r="Q160" s="118"/>
      <c r="R160" s="119"/>
      <c r="S160" s="119"/>
      <c r="T160" s="119"/>
      <c r="U160" s="119"/>
      <c r="W160" s="120"/>
      <c r="Z160" s="1" t="s">
        <v>241</v>
      </c>
      <c r="AE160" s="1" t="s">
        <v>242</v>
      </c>
    </row>
    <row r="161" customFormat="false" ht="14.25" hidden="false" customHeight="false" outlineLevel="0" collapsed="false">
      <c r="I161" s="120"/>
      <c r="L161" s="149"/>
      <c r="P161" s="121" t="s">
        <v>191</v>
      </c>
      <c r="Q161" s="121"/>
      <c r="U161" s="148"/>
      <c r="W161" s="120"/>
    </row>
    <row r="162" customFormat="false" ht="13.5" hidden="false" customHeight="true" outlineLevel="0" collapsed="false">
      <c r="F162" s="119"/>
      <c r="G162" s="119"/>
      <c r="H162" s="119"/>
      <c r="I162" s="129"/>
      <c r="L162" s="133"/>
      <c r="P162" s="124" t="s">
        <v>243</v>
      </c>
      <c r="Q162" s="124"/>
      <c r="T162" s="119"/>
      <c r="U162" s="129"/>
      <c r="V162" s="119"/>
      <c r="W162" s="129"/>
      <c r="X162" s="108"/>
      <c r="Y162" s="108"/>
      <c r="Z162" s="108"/>
      <c r="AA162" s="108"/>
    </row>
    <row r="163" customFormat="false" ht="13.5" hidden="false" customHeight="true" outlineLevel="0" collapsed="false">
      <c r="E163" s="120"/>
      <c r="I163" s="131" t="s">
        <v>207</v>
      </c>
      <c r="J163" s="131"/>
      <c r="K163" s="126"/>
      <c r="L163" s="126"/>
      <c r="M163" s="132"/>
      <c r="P163" s="124"/>
      <c r="Q163" s="124"/>
      <c r="S163" s="120"/>
      <c r="W163" s="131" t="s">
        <v>208</v>
      </c>
      <c r="X163" s="131"/>
      <c r="Z163" s="126"/>
      <c r="AA163" s="132"/>
    </row>
    <row r="164" s="7" customFormat="true" ht="13.5" hidden="false" customHeight="false" outlineLevel="0" collapsed="false">
      <c r="E164" s="137"/>
      <c r="I164" s="131" t="s">
        <v>244</v>
      </c>
      <c r="J164" s="131"/>
      <c r="M164" s="137"/>
      <c r="S164" s="137"/>
      <c r="W164" s="131" t="s">
        <v>244</v>
      </c>
      <c r="X164" s="131"/>
      <c r="AA164" s="137"/>
    </row>
    <row r="165" customFormat="false" ht="14.25" hidden="false" customHeight="false" outlineLevel="0" collapsed="false">
      <c r="D165" s="119"/>
      <c r="E165" s="129"/>
      <c r="F165" s="108"/>
      <c r="G165" s="108"/>
      <c r="I165" s="9" t="s">
        <v>245</v>
      </c>
      <c r="J165" s="9"/>
      <c r="L165" s="119"/>
      <c r="M165" s="129"/>
      <c r="O165" s="108"/>
      <c r="R165" s="119"/>
      <c r="S165" s="129"/>
      <c r="T165" s="108"/>
      <c r="U165" s="108"/>
      <c r="W165" s="9" t="s">
        <v>245</v>
      </c>
      <c r="X165" s="9"/>
      <c r="Z165" s="119"/>
      <c r="AA165" s="129"/>
      <c r="AC165" s="108"/>
    </row>
    <row r="166" customFormat="false" ht="14.25" hidden="false" customHeight="false" outlineLevel="0" collapsed="false">
      <c r="C166" s="120"/>
      <c r="E166" s="131" t="s">
        <v>152</v>
      </c>
      <c r="F166" s="131"/>
      <c r="H166" s="134"/>
      <c r="K166" s="120"/>
      <c r="M166" s="131" t="s">
        <v>155</v>
      </c>
      <c r="N166" s="131"/>
      <c r="O166" s="127"/>
      <c r="R166" s="122"/>
      <c r="S166" s="131" t="s">
        <v>140</v>
      </c>
      <c r="T166" s="131"/>
      <c r="U166" s="127"/>
      <c r="Y166" s="120"/>
      <c r="AA166" s="131" t="s">
        <v>143</v>
      </c>
      <c r="AB166" s="131"/>
      <c r="AC166" s="127"/>
    </row>
    <row r="167" customFormat="false" ht="13.5" hidden="false" customHeight="false" outlineLevel="0" collapsed="false">
      <c r="C167" s="120"/>
      <c r="D167" s="7"/>
      <c r="E167" s="131" t="s">
        <v>246</v>
      </c>
      <c r="F167" s="131"/>
      <c r="G167" s="125"/>
      <c r="K167" s="120"/>
      <c r="M167" s="131" t="s">
        <v>209</v>
      </c>
      <c r="N167" s="131"/>
      <c r="O167" s="125"/>
      <c r="R167" s="122"/>
      <c r="S167" s="131" t="s">
        <v>247</v>
      </c>
      <c r="T167" s="131"/>
      <c r="U167" s="125"/>
      <c r="Y167" s="120"/>
      <c r="AA167" s="131" t="s">
        <v>246</v>
      </c>
      <c r="AB167" s="131"/>
      <c r="AC167" s="125"/>
    </row>
    <row r="168" customFormat="false" ht="13.5" hidden="false" customHeight="false" outlineLevel="0" collapsed="false">
      <c r="C168" s="120"/>
      <c r="G168" s="125"/>
      <c r="K168" s="120"/>
      <c r="M168" s="131" t="s">
        <v>248</v>
      </c>
      <c r="N168" s="131"/>
      <c r="O168" s="125"/>
      <c r="R168" s="122"/>
      <c r="U168" s="125"/>
      <c r="Y168" s="120"/>
      <c r="AA168" s="131"/>
      <c r="AB168" s="131"/>
      <c r="AC168" s="125"/>
    </row>
    <row r="169" customFormat="false" ht="13.5" hidden="false" customHeight="false" outlineLevel="0" collapsed="false">
      <c r="C169" s="131" t="s">
        <v>249</v>
      </c>
      <c r="D169" s="131"/>
      <c r="G169" s="131" t="s">
        <v>250</v>
      </c>
      <c r="H169" s="131"/>
      <c r="K169" s="131" t="s">
        <v>251</v>
      </c>
      <c r="L169" s="131"/>
      <c r="O169" s="131" t="s">
        <v>252</v>
      </c>
      <c r="P169" s="131"/>
      <c r="Q169" s="131" t="s">
        <v>253</v>
      </c>
      <c r="R169" s="131"/>
      <c r="U169" s="131" t="s">
        <v>254</v>
      </c>
      <c r="V169" s="131"/>
      <c r="Y169" s="131" t="s">
        <v>255</v>
      </c>
      <c r="Z169" s="131"/>
      <c r="AC169" s="131" t="s">
        <v>256</v>
      </c>
      <c r="AD169" s="131"/>
    </row>
    <row r="170" customFormat="false" ht="30" hidden="false" customHeight="true" outlineLevel="0" collapsed="false">
      <c r="C170" s="141" t="s">
        <v>41</v>
      </c>
      <c r="D170" s="141"/>
      <c r="G170" s="157" t="s">
        <v>63</v>
      </c>
      <c r="H170" s="157"/>
      <c r="K170" s="141" t="s">
        <v>53</v>
      </c>
      <c r="L170" s="141"/>
      <c r="O170" s="141" t="s">
        <v>35</v>
      </c>
      <c r="P170" s="141"/>
      <c r="Q170" s="141" t="s">
        <v>127</v>
      </c>
      <c r="R170" s="141"/>
      <c r="U170" s="141" t="s">
        <v>37</v>
      </c>
      <c r="V170" s="141"/>
      <c r="Y170" s="141" t="s">
        <v>47</v>
      </c>
      <c r="Z170" s="141"/>
      <c r="AC170" s="141" t="s">
        <v>49</v>
      </c>
      <c r="AD170" s="141"/>
    </row>
    <row r="171" customFormat="false" ht="30" hidden="false" customHeight="true" outlineLevel="0" collapsed="false">
      <c r="C171" s="141"/>
      <c r="D171" s="141"/>
      <c r="G171" s="157"/>
      <c r="H171" s="157"/>
      <c r="K171" s="141"/>
      <c r="L171" s="141"/>
      <c r="O171" s="141"/>
      <c r="P171" s="141"/>
      <c r="Q171" s="141"/>
      <c r="R171" s="141"/>
      <c r="U171" s="141"/>
      <c r="V171" s="141"/>
      <c r="Y171" s="141"/>
      <c r="Z171" s="141"/>
      <c r="AC171" s="141"/>
      <c r="AD171" s="141"/>
    </row>
    <row r="172" customFormat="false" ht="30" hidden="false" customHeight="true" outlineLevel="0" collapsed="false">
      <c r="C172" s="141"/>
      <c r="D172" s="141"/>
      <c r="G172" s="157"/>
      <c r="H172" s="157"/>
      <c r="K172" s="141"/>
      <c r="L172" s="141"/>
      <c r="O172" s="141"/>
      <c r="P172" s="141"/>
      <c r="Q172" s="141"/>
      <c r="R172" s="141"/>
      <c r="U172" s="141"/>
      <c r="V172" s="141"/>
      <c r="Y172" s="141"/>
      <c r="Z172" s="141"/>
      <c r="AC172" s="141"/>
      <c r="AD172" s="141"/>
    </row>
    <row r="173" customFormat="false" ht="30" hidden="false" customHeight="true" outlineLevel="0" collapsed="false">
      <c r="C173" s="141"/>
      <c r="D173" s="141"/>
      <c r="G173" s="157"/>
      <c r="H173" s="157"/>
      <c r="K173" s="141"/>
      <c r="L173" s="141"/>
      <c r="O173" s="141"/>
      <c r="P173" s="141"/>
      <c r="Q173" s="141"/>
      <c r="R173" s="141"/>
      <c r="U173" s="141"/>
      <c r="V173" s="141"/>
      <c r="Y173" s="141"/>
      <c r="Z173" s="141"/>
      <c r="AC173" s="141"/>
      <c r="AD173" s="141"/>
    </row>
    <row r="174" customFormat="false" ht="30" hidden="false" customHeight="true" outlineLevel="0" collapsed="false">
      <c r="C174" s="141"/>
      <c r="D174" s="141"/>
      <c r="G174" s="157"/>
      <c r="H174" s="157"/>
      <c r="K174" s="141"/>
      <c r="L174" s="141"/>
      <c r="O174" s="141"/>
      <c r="P174" s="141"/>
      <c r="Q174" s="141"/>
      <c r="R174" s="141"/>
      <c r="U174" s="141"/>
      <c r="V174" s="141"/>
      <c r="Y174" s="141"/>
      <c r="Z174" s="141"/>
      <c r="AC174" s="141"/>
      <c r="AD174" s="141"/>
    </row>
    <row r="175" customFormat="false" ht="13.5" hidden="false" customHeight="false" outlineLevel="0" collapsed="false">
      <c r="F175" s="122"/>
      <c r="H175" s="113"/>
      <c r="I175" s="158" t="s">
        <v>257</v>
      </c>
      <c r="J175" s="158"/>
      <c r="M175" s="125"/>
      <c r="T175" s="134"/>
      <c r="W175" s="131" t="s">
        <v>213</v>
      </c>
      <c r="X175" s="131"/>
      <c r="Y175" s="113"/>
      <c r="AA175" s="120"/>
    </row>
    <row r="176" customFormat="false" ht="14.25" hidden="false" customHeight="false" outlineLevel="0" collapsed="false">
      <c r="F176" s="122"/>
      <c r="H176" s="113"/>
      <c r="I176" s="131" t="s">
        <v>215</v>
      </c>
      <c r="J176" s="131"/>
      <c r="K176" s="108"/>
      <c r="L176" s="108"/>
      <c r="M176" s="135"/>
      <c r="P176" s="131" t="s">
        <v>196</v>
      </c>
      <c r="Q176" s="131"/>
      <c r="T176" s="123"/>
      <c r="U176" s="108"/>
      <c r="V176" s="108"/>
      <c r="W176" s="143" t="s">
        <v>217</v>
      </c>
      <c r="X176" s="143"/>
      <c r="Y176" s="113"/>
      <c r="AA176" s="120"/>
    </row>
    <row r="177" customFormat="false" ht="15" hidden="false" customHeight="false" outlineLevel="0" collapsed="false">
      <c r="F177" s="144"/>
      <c r="G177" s="144"/>
      <c r="H177" s="144"/>
      <c r="I177" s="148"/>
      <c r="L177" s="133"/>
      <c r="M177" s="108"/>
      <c r="N177" s="108"/>
      <c r="O177" s="108"/>
      <c r="P177" s="143" t="s">
        <v>219</v>
      </c>
      <c r="Q177" s="143"/>
      <c r="U177" s="120"/>
      <c r="V177" s="126"/>
      <c r="W177" s="126"/>
      <c r="X177" s="130"/>
      <c r="Y177" s="144"/>
      <c r="Z177" s="144"/>
      <c r="AA177" s="144"/>
    </row>
    <row r="178" customFormat="false" ht="14.25" hidden="false" customHeight="false" outlineLevel="0" collapsed="false">
      <c r="I178" s="120"/>
      <c r="P178" s="121"/>
      <c r="Q178" s="150"/>
      <c r="R178" s="144"/>
      <c r="S178" s="144"/>
      <c r="T178" s="144"/>
      <c r="U178" s="144"/>
      <c r="X178" s="122"/>
    </row>
    <row r="179" customFormat="false" ht="13.5" hidden="false" customHeight="false" outlineLevel="0" collapsed="false">
      <c r="I179" s="120"/>
      <c r="P179" s="131"/>
      <c r="Q179" s="131"/>
      <c r="X179" s="122"/>
    </row>
    <row r="180" customFormat="false" ht="14.25" hidden="false" customHeight="false" outlineLevel="0" collapsed="false">
      <c r="I180" s="120"/>
      <c r="J180" s="108"/>
      <c r="K180" s="108"/>
      <c r="L180" s="108"/>
      <c r="M180" s="108"/>
      <c r="N180" s="108"/>
      <c r="O180" s="108"/>
      <c r="P180" s="143" t="s">
        <v>218</v>
      </c>
      <c r="Q180" s="143"/>
      <c r="X180" s="122"/>
    </row>
    <row r="181" customFormat="false" ht="14.25" hidden="false" customHeight="false" outlineLevel="0" collapsed="false">
      <c r="Q181" s="130"/>
      <c r="R181" s="144"/>
      <c r="S181" s="144"/>
      <c r="T181" s="144"/>
      <c r="U181" s="144"/>
      <c r="V181" s="144"/>
      <c r="W181" s="144"/>
    </row>
    <row r="182" customFormat="false" ht="13.5" hidden="false" customHeight="false" outlineLevel="0" collapsed="false">
      <c r="P182" s="9" t="s">
        <v>213</v>
      </c>
      <c r="Q182" s="9"/>
    </row>
  </sheetData>
  <mergeCells count="718">
    <mergeCell ref="A1:AJ1"/>
    <mergeCell ref="A2:AJ2"/>
    <mergeCell ref="C27:G27"/>
    <mergeCell ref="I27:M27"/>
    <mergeCell ref="O27:S27"/>
    <mergeCell ref="U27:Y27"/>
    <mergeCell ref="AA27:AE27"/>
    <mergeCell ref="D29:G29"/>
    <mergeCell ref="J29:M29"/>
    <mergeCell ref="P29:S29"/>
    <mergeCell ref="V29:Y29"/>
    <mergeCell ref="AB29:AE29"/>
    <mergeCell ref="D30:G30"/>
    <mergeCell ref="J30:M30"/>
    <mergeCell ref="P30:S30"/>
    <mergeCell ref="V30:Y30"/>
    <mergeCell ref="AB30:AE30"/>
    <mergeCell ref="D31:G31"/>
    <mergeCell ref="J31:M31"/>
    <mergeCell ref="P31:S31"/>
    <mergeCell ref="V31:Y31"/>
    <mergeCell ref="AB31:AE31"/>
    <mergeCell ref="D32:G32"/>
    <mergeCell ref="J32:M32"/>
    <mergeCell ref="P32:S32"/>
    <mergeCell ref="V32:Y32"/>
    <mergeCell ref="B36:D36"/>
    <mergeCell ref="E36:G36"/>
    <mergeCell ref="H36:R36"/>
    <mergeCell ref="S36:AC36"/>
    <mergeCell ref="B37:D37"/>
    <mergeCell ref="E37:G37"/>
    <mergeCell ref="H37:P37"/>
    <mergeCell ref="S37:AA37"/>
    <mergeCell ref="B38:D38"/>
    <mergeCell ref="E38:G38"/>
    <mergeCell ref="H38:K38"/>
    <mergeCell ref="M38:P38"/>
    <mergeCell ref="S38:V38"/>
    <mergeCell ref="X38:AA38"/>
    <mergeCell ref="B39:D39"/>
    <mergeCell ref="E39:G39"/>
    <mergeCell ref="H39:K39"/>
    <mergeCell ref="M39:P39"/>
    <mergeCell ref="S39:V39"/>
    <mergeCell ref="X39:AA39"/>
    <mergeCell ref="B40:D40"/>
    <mergeCell ref="E40:G40"/>
    <mergeCell ref="H40:K40"/>
    <mergeCell ref="M40:P40"/>
    <mergeCell ref="S40:V40"/>
    <mergeCell ref="X40:AA40"/>
    <mergeCell ref="B41:D41"/>
    <mergeCell ref="E41:G41"/>
    <mergeCell ref="H41:K41"/>
    <mergeCell ref="M41:P41"/>
    <mergeCell ref="S41:V41"/>
    <mergeCell ref="X41:AA41"/>
    <mergeCell ref="B42:D42"/>
    <mergeCell ref="E42:G42"/>
    <mergeCell ref="H42:K42"/>
    <mergeCell ref="M42:P42"/>
    <mergeCell ref="S42:V42"/>
    <mergeCell ref="X42:AA42"/>
    <mergeCell ref="B43:D43"/>
    <mergeCell ref="E43:G43"/>
    <mergeCell ref="H43:K43"/>
    <mergeCell ref="M43:P43"/>
    <mergeCell ref="S43:V43"/>
    <mergeCell ref="X43:AA43"/>
    <mergeCell ref="B44:D44"/>
    <mergeCell ref="E44:G44"/>
    <mergeCell ref="H44:AC44"/>
    <mergeCell ref="B47:D47"/>
    <mergeCell ref="E47:G47"/>
    <mergeCell ref="H47:R47"/>
    <mergeCell ref="S47:AC47"/>
    <mergeCell ref="B48:D48"/>
    <mergeCell ref="E48:G48"/>
    <mergeCell ref="H48:P48"/>
    <mergeCell ref="S48:AA48"/>
    <mergeCell ref="B49:D49"/>
    <mergeCell ref="E49:G49"/>
    <mergeCell ref="H49:K49"/>
    <mergeCell ref="M49:P49"/>
    <mergeCell ref="S49:V49"/>
    <mergeCell ref="X49:AA49"/>
    <mergeCell ref="AB49:AC49"/>
    <mergeCell ref="B50:D50"/>
    <mergeCell ref="E50:G50"/>
    <mergeCell ref="H50:K50"/>
    <mergeCell ref="M50:P50"/>
    <mergeCell ref="S50:V50"/>
    <mergeCell ref="X50:AA50"/>
    <mergeCell ref="AB50:AC50"/>
    <mergeCell ref="B51:D51"/>
    <mergeCell ref="E51:G51"/>
    <mergeCell ref="H51:K51"/>
    <mergeCell ref="M51:P51"/>
    <mergeCell ref="S51:V51"/>
    <mergeCell ref="X51:AA51"/>
    <mergeCell ref="AB51:AC51"/>
    <mergeCell ref="B52:D52"/>
    <mergeCell ref="E52:G52"/>
    <mergeCell ref="H52:K52"/>
    <mergeCell ref="M52:P52"/>
    <mergeCell ref="S52:V52"/>
    <mergeCell ref="X52:AA52"/>
    <mergeCell ref="AB52:AC52"/>
    <mergeCell ref="B53:D53"/>
    <mergeCell ref="E53:G53"/>
    <mergeCell ref="H53:K53"/>
    <mergeCell ref="M53:P53"/>
    <mergeCell ref="S53:V53"/>
    <mergeCell ref="X53:AA53"/>
    <mergeCell ref="AB53:AC53"/>
    <mergeCell ref="B54:D54"/>
    <mergeCell ref="E54:G54"/>
    <mergeCell ref="H54:K54"/>
    <mergeCell ref="M54:P54"/>
    <mergeCell ref="S54:V54"/>
    <mergeCell ref="X54:AA54"/>
    <mergeCell ref="AB54:AC54"/>
    <mergeCell ref="B55:D55"/>
    <mergeCell ref="E55:G55"/>
    <mergeCell ref="H55:AC55"/>
    <mergeCell ref="A65:D65"/>
    <mergeCell ref="E65:H65"/>
    <mergeCell ref="I65:L65"/>
    <mergeCell ref="M65:P65"/>
    <mergeCell ref="Q65:T65"/>
    <mergeCell ref="U65:V65"/>
    <mergeCell ref="W65:X65"/>
    <mergeCell ref="Y65:Z65"/>
    <mergeCell ref="AA65:AB65"/>
    <mergeCell ref="AC65:AD65"/>
    <mergeCell ref="AE65:AF65"/>
    <mergeCell ref="AG65:AH65"/>
    <mergeCell ref="AI65:AJ65"/>
    <mergeCell ref="A66:D67"/>
    <mergeCell ref="E66:H67"/>
    <mergeCell ref="I66:L66"/>
    <mergeCell ref="M66:P66"/>
    <mergeCell ref="Q66:T66"/>
    <mergeCell ref="U66:V67"/>
    <mergeCell ref="W66:X67"/>
    <mergeCell ref="Y66:Z67"/>
    <mergeCell ref="AA66:AB67"/>
    <mergeCell ref="AC66:AD67"/>
    <mergeCell ref="AE66:AF67"/>
    <mergeCell ref="AG66:AH67"/>
    <mergeCell ref="AI66:AJ67"/>
    <mergeCell ref="AQ66:AQ67"/>
    <mergeCell ref="I67:J67"/>
    <mergeCell ref="K67:L67"/>
    <mergeCell ref="M67:N67"/>
    <mergeCell ref="O67:P67"/>
    <mergeCell ref="Q67:R67"/>
    <mergeCell ref="S67:T67"/>
    <mergeCell ref="A68:D69"/>
    <mergeCell ref="E68:H68"/>
    <mergeCell ref="I68:L69"/>
    <mergeCell ref="M68:P68"/>
    <mergeCell ref="Q68:T68"/>
    <mergeCell ref="U68:V69"/>
    <mergeCell ref="W68:X69"/>
    <mergeCell ref="Y68:Z69"/>
    <mergeCell ref="AA68:AB69"/>
    <mergeCell ref="AC68:AD69"/>
    <mergeCell ref="AE68:AF69"/>
    <mergeCell ref="AG68:AH69"/>
    <mergeCell ref="AI68:AJ69"/>
    <mergeCell ref="AQ68:AQ69"/>
    <mergeCell ref="E69:F69"/>
    <mergeCell ref="G69:H69"/>
    <mergeCell ref="M69:N69"/>
    <mergeCell ref="O69:P69"/>
    <mergeCell ref="Q69:R69"/>
    <mergeCell ref="S69:T69"/>
    <mergeCell ref="A70:D71"/>
    <mergeCell ref="E70:H70"/>
    <mergeCell ref="I70:L70"/>
    <mergeCell ref="M70:P71"/>
    <mergeCell ref="Q70:T70"/>
    <mergeCell ref="U70:V71"/>
    <mergeCell ref="W70:X71"/>
    <mergeCell ref="Y70:Z71"/>
    <mergeCell ref="AA70:AB71"/>
    <mergeCell ref="AC70:AD71"/>
    <mergeCell ref="AE70:AF71"/>
    <mergeCell ref="AG70:AH71"/>
    <mergeCell ref="AI70:AJ71"/>
    <mergeCell ref="AQ70:AQ71"/>
    <mergeCell ref="E71:F71"/>
    <mergeCell ref="G71:H71"/>
    <mergeCell ref="I71:J71"/>
    <mergeCell ref="K71:L71"/>
    <mergeCell ref="Q71:R71"/>
    <mergeCell ref="S71:T71"/>
    <mergeCell ref="A72:D73"/>
    <mergeCell ref="E72:H72"/>
    <mergeCell ref="I72:L72"/>
    <mergeCell ref="M72:P72"/>
    <mergeCell ref="Q72:T73"/>
    <mergeCell ref="U72:V73"/>
    <mergeCell ref="W72:X73"/>
    <mergeCell ref="Y72:Z73"/>
    <mergeCell ref="AA72:AB73"/>
    <mergeCell ref="AC72:AD73"/>
    <mergeCell ref="AE72:AF73"/>
    <mergeCell ref="AG72:AH73"/>
    <mergeCell ref="AI72:AJ73"/>
    <mergeCell ref="AQ72:AQ73"/>
    <mergeCell ref="E73:F73"/>
    <mergeCell ref="G73:H73"/>
    <mergeCell ref="I73:J73"/>
    <mergeCell ref="K73:L73"/>
    <mergeCell ref="M73:N73"/>
    <mergeCell ref="O73:P73"/>
    <mergeCell ref="A75:D75"/>
    <mergeCell ref="E75:H75"/>
    <mergeCell ref="I75:L75"/>
    <mergeCell ref="M75:P75"/>
    <mergeCell ref="Q75:T75"/>
    <mergeCell ref="U75:V75"/>
    <mergeCell ref="W75:X75"/>
    <mergeCell ref="Y75:Z75"/>
    <mergeCell ref="AA75:AB75"/>
    <mergeCell ref="AC75:AD75"/>
    <mergeCell ref="AE75:AF75"/>
    <mergeCell ref="AG75:AH75"/>
    <mergeCell ref="AI75:AJ75"/>
    <mergeCell ref="A76:D77"/>
    <mergeCell ref="E76:H77"/>
    <mergeCell ref="I76:L76"/>
    <mergeCell ref="M76:P76"/>
    <mergeCell ref="Q76:T76"/>
    <mergeCell ref="U76:V77"/>
    <mergeCell ref="W76:X77"/>
    <mergeCell ref="Y76:Z77"/>
    <mergeCell ref="AA76:AB77"/>
    <mergeCell ref="AC76:AD77"/>
    <mergeCell ref="AE76:AF77"/>
    <mergeCell ref="AG76:AH77"/>
    <mergeCell ref="AI76:AJ77"/>
    <mergeCell ref="AQ76:AQ77"/>
    <mergeCell ref="I77:J77"/>
    <mergeCell ref="K77:L77"/>
    <mergeCell ref="M77:N77"/>
    <mergeCell ref="O77:P77"/>
    <mergeCell ref="Q77:R77"/>
    <mergeCell ref="S77:T77"/>
    <mergeCell ref="A78:D79"/>
    <mergeCell ref="E78:H78"/>
    <mergeCell ref="I78:L79"/>
    <mergeCell ref="M78:P78"/>
    <mergeCell ref="Q78:T78"/>
    <mergeCell ref="U78:V79"/>
    <mergeCell ref="W78:X79"/>
    <mergeCell ref="Y78:Z79"/>
    <mergeCell ref="AA78:AB79"/>
    <mergeCell ref="AC78:AD79"/>
    <mergeCell ref="AE78:AF79"/>
    <mergeCell ref="AG78:AH79"/>
    <mergeCell ref="AI78:AJ79"/>
    <mergeCell ref="AQ78:AQ79"/>
    <mergeCell ref="E79:F79"/>
    <mergeCell ref="G79:H79"/>
    <mergeCell ref="M79:N79"/>
    <mergeCell ref="O79:P79"/>
    <mergeCell ref="Q79:R79"/>
    <mergeCell ref="S79:T79"/>
    <mergeCell ref="A80:D81"/>
    <mergeCell ref="E80:H80"/>
    <mergeCell ref="I80:L80"/>
    <mergeCell ref="M80:P81"/>
    <mergeCell ref="Q80:T80"/>
    <mergeCell ref="U80:V81"/>
    <mergeCell ref="W80:X81"/>
    <mergeCell ref="Y80:Z81"/>
    <mergeCell ref="AA80:AB81"/>
    <mergeCell ref="AC80:AD81"/>
    <mergeCell ref="AE80:AF81"/>
    <mergeCell ref="AG80:AH81"/>
    <mergeCell ref="AI80:AJ81"/>
    <mergeCell ref="AQ80:AQ81"/>
    <mergeCell ref="E81:F81"/>
    <mergeCell ref="G81:H81"/>
    <mergeCell ref="I81:J81"/>
    <mergeCell ref="K81:L81"/>
    <mergeCell ref="Q81:R81"/>
    <mergeCell ref="S81:T81"/>
    <mergeCell ref="A82:D83"/>
    <mergeCell ref="E82:H82"/>
    <mergeCell ref="I82:L82"/>
    <mergeCell ref="M82:P82"/>
    <mergeCell ref="Q82:T83"/>
    <mergeCell ref="U82:V83"/>
    <mergeCell ref="W82:X83"/>
    <mergeCell ref="Y82:Z83"/>
    <mergeCell ref="AA82:AB83"/>
    <mergeCell ref="AC82:AD83"/>
    <mergeCell ref="AE82:AF83"/>
    <mergeCell ref="AG82:AH83"/>
    <mergeCell ref="AI82:AJ83"/>
    <mergeCell ref="AQ82:AQ83"/>
    <mergeCell ref="E83:F83"/>
    <mergeCell ref="G83:H83"/>
    <mergeCell ref="I83:J83"/>
    <mergeCell ref="K83:L83"/>
    <mergeCell ref="M83:N83"/>
    <mergeCell ref="O83:P83"/>
    <mergeCell ref="A85:D85"/>
    <mergeCell ref="E85:H85"/>
    <mergeCell ref="I85:L85"/>
    <mergeCell ref="M85:P85"/>
    <mergeCell ref="Q85:T85"/>
    <mergeCell ref="U85:V85"/>
    <mergeCell ref="W85:X85"/>
    <mergeCell ref="Y85:Z85"/>
    <mergeCell ref="AA85:AB85"/>
    <mergeCell ref="AC85:AD85"/>
    <mergeCell ref="AE85:AF85"/>
    <mergeCell ref="AG85:AH85"/>
    <mergeCell ref="AI85:AJ85"/>
    <mergeCell ref="A86:D87"/>
    <mergeCell ref="E86:H87"/>
    <mergeCell ref="I86:L86"/>
    <mergeCell ref="M86:P86"/>
    <mergeCell ref="Q86:T86"/>
    <mergeCell ref="U86:V87"/>
    <mergeCell ref="W86:X87"/>
    <mergeCell ref="Y86:Z87"/>
    <mergeCell ref="AA86:AB87"/>
    <mergeCell ref="AC86:AD87"/>
    <mergeCell ref="AE86:AF87"/>
    <mergeCell ref="AG86:AH87"/>
    <mergeCell ref="AI86:AJ87"/>
    <mergeCell ref="AQ86:AQ87"/>
    <mergeCell ref="I87:J87"/>
    <mergeCell ref="K87:L87"/>
    <mergeCell ref="M87:N87"/>
    <mergeCell ref="O87:P87"/>
    <mergeCell ref="Q87:R87"/>
    <mergeCell ref="S87:T87"/>
    <mergeCell ref="A88:D89"/>
    <mergeCell ref="E88:H88"/>
    <mergeCell ref="I88:L89"/>
    <mergeCell ref="M88:P88"/>
    <mergeCell ref="Q88:T88"/>
    <mergeCell ref="U88:V89"/>
    <mergeCell ref="W88:X89"/>
    <mergeCell ref="Y88:Z89"/>
    <mergeCell ref="AA88:AB89"/>
    <mergeCell ref="AC88:AD89"/>
    <mergeCell ref="AE88:AF89"/>
    <mergeCell ref="AG88:AH89"/>
    <mergeCell ref="AI88:AJ89"/>
    <mergeCell ref="AQ88:AQ89"/>
    <mergeCell ref="E89:F89"/>
    <mergeCell ref="G89:H89"/>
    <mergeCell ref="M89:N89"/>
    <mergeCell ref="O89:P89"/>
    <mergeCell ref="Q89:R89"/>
    <mergeCell ref="S89:T89"/>
    <mergeCell ref="A90:D91"/>
    <mergeCell ref="E90:H90"/>
    <mergeCell ref="I90:L90"/>
    <mergeCell ref="M90:P91"/>
    <mergeCell ref="Q90:T90"/>
    <mergeCell ref="U90:V91"/>
    <mergeCell ref="W90:X91"/>
    <mergeCell ref="Y90:Z91"/>
    <mergeCell ref="AA90:AB91"/>
    <mergeCell ref="AC90:AD91"/>
    <mergeCell ref="AE90:AF91"/>
    <mergeCell ref="AG90:AH91"/>
    <mergeCell ref="AI90:AJ91"/>
    <mergeCell ref="AQ90:AQ91"/>
    <mergeCell ref="E91:F91"/>
    <mergeCell ref="G91:H91"/>
    <mergeCell ref="I91:J91"/>
    <mergeCell ref="K91:L91"/>
    <mergeCell ref="Q91:R91"/>
    <mergeCell ref="S91:T91"/>
    <mergeCell ref="A92:D93"/>
    <mergeCell ref="E92:H92"/>
    <mergeCell ref="I92:L92"/>
    <mergeCell ref="M92:P92"/>
    <mergeCell ref="Q92:T93"/>
    <mergeCell ref="U92:V93"/>
    <mergeCell ref="W92:X93"/>
    <mergeCell ref="Y92:Z93"/>
    <mergeCell ref="AA92:AB93"/>
    <mergeCell ref="AC92:AD93"/>
    <mergeCell ref="AE92:AF93"/>
    <mergeCell ref="AG92:AH93"/>
    <mergeCell ref="AI92:AJ93"/>
    <mergeCell ref="AQ92:AQ93"/>
    <mergeCell ref="E93:F93"/>
    <mergeCell ref="G93:H93"/>
    <mergeCell ref="I93:J93"/>
    <mergeCell ref="K93:L93"/>
    <mergeCell ref="M93:N93"/>
    <mergeCell ref="O93:P93"/>
    <mergeCell ref="A95:D95"/>
    <mergeCell ref="E95:H95"/>
    <mergeCell ref="I95:L95"/>
    <mergeCell ref="M95:P95"/>
    <mergeCell ref="Q95:T95"/>
    <mergeCell ref="U95:V95"/>
    <mergeCell ref="W95:X95"/>
    <mergeCell ref="Y95:Z95"/>
    <mergeCell ref="AA95:AB95"/>
    <mergeCell ref="AC95:AD95"/>
    <mergeCell ref="AE95:AF95"/>
    <mergeCell ref="AG95:AH95"/>
    <mergeCell ref="AI95:AJ95"/>
    <mergeCell ref="A96:D97"/>
    <mergeCell ref="E96:H97"/>
    <mergeCell ref="I96:L96"/>
    <mergeCell ref="M96:P96"/>
    <mergeCell ref="Q96:T96"/>
    <mergeCell ref="U96:V97"/>
    <mergeCell ref="W96:X97"/>
    <mergeCell ref="Y96:Z97"/>
    <mergeCell ref="AA96:AB97"/>
    <mergeCell ref="AC96:AD97"/>
    <mergeCell ref="AE96:AF97"/>
    <mergeCell ref="AG96:AH97"/>
    <mergeCell ref="AI96:AJ97"/>
    <mergeCell ref="AQ96:AQ97"/>
    <mergeCell ref="I97:J97"/>
    <mergeCell ref="K97:L97"/>
    <mergeCell ref="M97:N97"/>
    <mergeCell ref="O97:P97"/>
    <mergeCell ref="Q97:R97"/>
    <mergeCell ref="S97:T97"/>
    <mergeCell ref="A98:D99"/>
    <mergeCell ref="E98:H98"/>
    <mergeCell ref="I98:L99"/>
    <mergeCell ref="M98:P98"/>
    <mergeCell ref="Q98:T98"/>
    <mergeCell ref="U98:V99"/>
    <mergeCell ref="W98:X99"/>
    <mergeCell ref="Y98:Z99"/>
    <mergeCell ref="AA98:AB99"/>
    <mergeCell ref="AC98:AD99"/>
    <mergeCell ref="AE98:AF99"/>
    <mergeCell ref="AG98:AH99"/>
    <mergeCell ref="AI98:AJ99"/>
    <mergeCell ref="AQ98:AQ99"/>
    <mergeCell ref="E99:F99"/>
    <mergeCell ref="G99:H99"/>
    <mergeCell ref="M99:N99"/>
    <mergeCell ref="O99:P99"/>
    <mergeCell ref="Q99:R99"/>
    <mergeCell ref="S99:T99"/>
    <mergeCell ref="A100:D101"/>
    <mergeCell ref="E100:H100"/>
    <mergeCell ref="I100:L100"/>
    <mergeCell ref="M100:P101"/>
    <mergeCell ref="Q100:T100"/>
    <mergeCell ref="U100:V101"/>
    <mergeCell ref="W100:X101"/>
    <mergeCell ref="Y100:Z101"/>
    <mergeCell ref="AA100:AB101"/>
    <mergeCell ref="AC100:AD101"/>
    <mergeCell ref="AE100:AF101"/>
    <mergeCell ref="AG100:AH101"/>
    <mergeCell ref="AI100:AJ101"/>
    <mergeCell ref="AQ100:AQ101"/>
    <mergeCell ref="E101:F101"/>
    <mergeCell ref="G101:H101"/>
    <mergeCell ref="I101:J101"/>
    <mergeCell ref="K101:L101"/>
    <mergeCell ref="Q101:R101"/>
    <mergeCell ref="S101:T101"/>
    <mergeCell ref="A102:D103"/>
    <mergeCell ref="E102:H102"/>
    <mergeCell ref="I102:L102"/>
    <mergeCell ref="M102:P102"/>
    <mergeCell ref="Q102:T103"/>
    <mergeCell ref="U102:V103"/>
    <mergeCell ref="W102:X103"/>
    <mergeCell ref="Y102:Z103"/>
    <mergeCell ref="AA102:AB103"/>
    <mergeCell ref="AC102:AD103"/>
    <mergeCell ref="AE102:AF103"/>
    <mergeCell ref="AG102:AH103"/>
    <mergeCell ref="AI102:AJ103"/>
    <mergeCell ref="AQ102:AQ103"/>
    <mergeCell ref="E103:F103"/>
    <mergeCell ref="G103:H103"/>
    <mergeCell ref="I103:J103"/>
    <mergeCell ref="K103:L103"/>
    <mergeCell ref="M103:N103"/>
    <mergeCell ref="O103:P103"/>
    <mergeCell ref="B109:D109"/>
    <mergeCell ref="E109:G109"/>
    <mergeCell ref="H109:AE109"/>
    <mergeCell ref="B110:D110"/>
    <mergeCell ref="E110:G110"/>
    <mergeCell ref="H110:N110"/>
    <mergeCell ref="O110:S110"/>
    <mergeCell ref="T110:Z110"/>
    <mergeCell ref="AA110:AE110"/>
    <mergeCell ref="AM110:AS110"/>
    <mergeCell ref="AT110:AX110"/>
    <mergeCell ref="AY110:BE110"/>
    <mergeCell ref="BF110:BJ110"/>
    <mergeCell ref="B111:D111"/>
    <mergeCell ref="E111:G111"/>
    <mergeCell ref="H111:J111"/>
    <mergeCell ref="L111:N111"/>
    <mergeCell ref="O111:Q111"/>
    <mergeCell ref="T111:V111"/>
    <mergeCell ref="X111:Z111"/>
    <mergeCell ref="AA111:AC111"/>
    <mergeCell ref="AM111:AO111"/>
    <mergeCell ref="AQ111:AS111"/>
    <mergeCell ref="AY111:BA111"/>
    <mergeCell ref="B112:D112"/>
    <mergeCell ref="E112:G112"/>
    <mergeCell ref="H112:J112"/>
    <mergeCell ref="L112:N112"/>
    <mergeCell ref="O112:Q112"/>
    <mergeCell ref="T112:V112"/>
    <mergeCell ref="X112:Z112"/>
    <mergeCell ref="AA112:AC112"/>
    <mergeCell ref="AM112:AO112"/>
    <mergeCell ref="AQ112:AS112"/>
    <mergeCell ref="AY112:BA112"/>
    <mergeCell ref="B113:D113"/>
    <mergeCell ref="E113:G113"/>
    <mergeCell ref="H113:J113"/>
    <mergeCell ref="T113:V113"/>
    <mergeCell ref="X113:Z113"/>
    <mergeCell ref="AM113:AO113"/>
    <mergeCell ref="AQ113:AS113"/>
    <mergeCell ref="AY113:BA113"/>
    <mergeCell ref="B114:D114"/>
    <mergeCell ref="E114:G114"/>
    <mergeCell ref="H114:J114"/>
    <mergeCell ref="T114:V114"/>
    <mergeCell ref="X114:Z114"/>
    <mergeCell ref="AM114:AO114"/>
    <mergeCell ref="AQ114:AS114"/>
    <mergeCell ref="AY114:BA114"/>
    <mergeCell ref="B115:D115"/>
    <mergeCell ref="E115:G115"/>
    <mergeCell ref="H115:J115"/>
    <mergeCell ref="T115:V115"/>
    <mergeCell ref="X115:Z115"/>
    <mergeCell ref="AM115:AO115"/>
    <mergeCell ref="AQ115:AS115"/>
    <mergeCell ref="AY115:BA115"/>
    <mergeCell ref="B116:D116"/>
    <mergeCell ref="E116:G116"/>
    <mergeCell ref="H116:J116"/>
    <mergeCell ref="T116:V116"/>
    <mergeCell ref="X116:Z116"/>
    <mergeCell ref="AM116:AO116"/>
    <mergeCell ref="AQ116:AS116"/>
    <mergeCell ref="AY116:BA116"/>
    <mergeCell ref="P120:Q120"/>
    <mergeCell ref="P121:Q121"/>
    <mergeCell ref="BA121:BB121"/>
    <mergeCell ref="BA122:BB122"/>
    <mergeCell ref="P123:Q123"/>
    <mergeCell ref="P124:Q125"/>
    <mergeCell ref="BA124:BB124"/>
    <mergeCell ref="I125:J125"/>
    <mergeCell ref="W125:X125"/>
    <mergeCell ref="BA125:BB126"/>
    <mergeCell ref="I126:J126"/>
    <mergeCell ref="W126:X126"/>
    <mergeCell ref="AT126:AU126"/>
    <mergeCell ref="BH126:BI126"/>
    <mergeCell ref="I127:J127"/>
    <mergeCell ref="AT127:AU127"/>
    <mergeCell ref="BH127:BI127"/>
    <mergeCell ref="E128:F128"/>
    <mergeCell ref="M128:N128"/>
    <mergeCell ref="S128:T128"/>
    <mergeCell ref="AA128:AB128"/>
    <mergeCell ref="E129:F129"/>
    <mergeCell ref="M129:N129"/>
    <mergeCell ref="S129:T129"/>
    <mergeCell ref="AA129:AB129"/>
    <mergeCell ref="AP129:AQ129"/>
    <mergeCell ref="AX129:AY129"/>
    <mergeCell ref="BD129:BE129"/>
    <mergeCell ref="BL129:BM129"/>
    <mergeCell ref="E130:F130"/>
    <mergeCell ref="M130:N130"/>
    <mergeCell ref="AA130:AB130"/>
    <mergeCell ref="AP130:AQ130"/>
    <mergeCell ref="AX130:AY130"/>
    <mergeCell ref="BD130:BE130"/>
    <mergeCell ref="BL130:BM130"/>
    <mergeCell ref="C131:D131"/>
    <mergeCell ref="G131:H131"/>
    <mergeCell ref="K131:L131"/>
    <mergeCell ref="O131:P131"/>
    <mergeCell ref="Q131:R131"/>
    <mergeCell ref="U131:V131"/>
    <mergeCell ref="Y131:Z131"/>
    <mergeCell ref="AC131:AD131"/>
    <mergeCell ref="AX131:AY131"/>
    <mergeCell ref="BL131:BM131"/>
    <mergeCell ref="C132:D136"/>
    <mergeCell ref="G132:H136"/>
    <mergeCell ref="K132:L136"/>
    <mergeCell ref="O132:P136"/>
    <mergeCell ref="Q132:R136"/>
    <mergeCell ref="U132:V136"/>
    <mergeCell ref="Y132:Z136"/>
    <mergeCell ref="AC132:AD136"/>
    <mergeCell ref="AO133:AP133"/>
    <mergeCell ref="AS133:AT133"/>
    <mergeCell ref="AO134:AP138"/>
    <mergeCell ref="AS134:AT138"/>
    <mergeCell ref="I137:J137"/>
    <mergeCell ref="W137:X137"/>
    <mergeCell ref="I138:J138"/>
    <mergeCell ref="P138:Q138"/>
    <mergeCell ref="W138:X138"/>
    <mergeCell ref="P139:Q139"/>
    <mergeCell ref="P141:Q141"/>
    <mergeCell ref="P142:Q142"/>
    <mergeCell ref="P144:Q144"/>
    <mergeCell ref="B147:D147"/>
    <mergeCell ref="E147:G147"/>
    <mergeCell ref="H147:AE147"/>
    <mergeCell ref="B148:D148"/>
    <mergeCell ref="E148:G148"/>
    <mergeCell ref="H148:N148"/>
    <mergeCell ref="O148:S148"/>
    <mergeCell ref="T148:Z148"/>
    <mergeCell ref="AA148:AE148"/>
    <mergeCell ref="B149:D149"/>
    <mergeCell ref="E149:G149"/>
    <mergeCell ref="H149:J149"/>
    <mergeCell ref="L149:N149"/>
    <mergeCell ref="T149:V149"/>
    <mergeCell ref="X149:Z149"/>
    <mergeCell ref="B150:D150"/>
    <mergeCell ref="E150:G150"/>
    <mergeCell ref="H150:J150"/>
    <mergeCell ref="L150:N150"/>
    <mergeCell ref="T150:V150"/>
    <mergeCell ref="X150:Z150"/>
    <mergeCell ref="B151:D151"/>
    <mergeCell ref="E151:G151"/>
    <mergeCell ref="H151:J151"/>
    <mergeCell ref="L151:N151"/>
    <mergeCell ref="T151:V151"/>
    <mergeCell ref="B152:D152"/>
    <mergeCell ref="E152:G152"/>
    <mergeCell ref="H152:J152"/>
    <mergeCell ref="L152:N152"/>
    <mergeCell ref="T152:V152"/>
    <mergeCell ref="B153:D153"/>
    <mergeCell ref="E153:G153"/>
    <mergeCell ref="H153:J153"/>
    <mergeCell ref="L153:N153"/>
    <mergeCell ref="T153:V153"/>
    <mergeCell ref="B154:D154"/>
    <mergeCell ref="E154:G154"/>
    <mergeCell ref="H154:J154"/>
    <mergeCell ref="L154:N154"/>
    <mergeCell ref="T154:V154"/>
    <mergeCell ref="P158:Q158"/>
    <mergeCell ref="P159:Q159"/>
    <mergeCell ref="P161:Q161"/>
    <mergeCell ref="P162:Q163"/>
    <mergeCell ref="I163:J163"/>
    <mergeCell ref="W163:X163"/>
    <mergeCell ref="I164:J164"/>
    <mergeCell ref="W164:X164"/>
    <mergeCell ref="I165:J165"/>
    <mergeCell ref="W165:X165"/>
    <mergeCell ref="E166:F166"/>
    <mergeCell ref="M166:N166"/>
    <mergeCell ref="S166:T166"/>
    <mergeCell ref="AA166:AB166"/>
    <mergeCell ref="E167:F167"/>
    <mergeCell ref="M167:N167"/>
    <mergeCell ref="S167:T167"/>
    <mergeCell ref="AA167:AB167"/>
    <mergeCell ref="M168:N168"/>
    <mergeCell ref="AA168:AB168"/>
    <mergeCell ref="C169:D169"/>
    <mergeCell ref="G169:H169"/>
    <mergeCell ref="K169:L169"/>
    <mergeCell ref="O169:P169"/>
    <mergeCell ref="Q169:R169"/>
    <mergeCell ref="U169:V169"/>
    <mergeCell ref="Y169:Z169"/>
    <mergeCell ref="AC169:AD169"/>
    <mergeCell ref="C170:D174"/>
    <mergeCell ref="G170:H174"/>
    <mergeCell ref="K170:L174"/>
    <mergeCell ref="O170:P174"/>
    <mergeCell ref="Q170:R174"/>
    <mergeCell ref="U170:V174"/>
    <mergeCell ref="Y170:Z174"/>
    <mergeCell ref="AC170:AD174"/>
    <mergeCell ref="I175:J175"/>
    <mergeCell ref="W175:X175"/>
    <mergeCell ref="I176:J176"/>
    <mergeCell ref="P176:Q176"/>
    <mergeCell ref="W176:X176"/>
    <mergeCell ref="P177:Q177"/>
    <mergeCell ref="P179:Q179"/>
    <mergeCell ref="P180:Q180"/>
    <mergeCell ref="P182:Q182"/>
  </mergeCells>
  <printOptions headings="false" gridLines="false" gridLinesSet="true" horizontalCentered="true" verticalCentered="false"/>
  <pageMargins left="0.196527777777778" right="0.196527777777778" top="0.7875" bottom="0.39375" header="0.511811023622047" footer="0.511811023622047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/>
  </headerFooter>
  <rowBreaks count="3" manualBreakCount="3">
    <brk id="61" man="true" max="16383" min="0"/>
    <brk id="105" man="true" max="16383" min="0"/>
    <brk id="144" man="true" max="16383" min="0"/>
  </rowBreaks>
  <colBreaks count="1" manualBreakCount="1">
    <brk id="7" man="true" max="65535" min="0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LibreOffice/7.4.6.2$Windows_X86_64 LibreOffice_project/5b1f5509c2decdade7fda905e3e1429a67acd63d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2004-05-13T04:54:00Z</dcterms:created>
  <dc:creator>a</dc:creator>
  <dc:description/>
  <dc:language>ja-JP</dc:language>
  <cp:lastModifiedBy>kawakami takuya</cp:lastModifiedBy>
  <cp:lastPrinted>2023-04-01T21:19:50Z</cp:lastPrinted>
  <dcterms:modified xsi:type="dcterms:W3CDTF">2023-04-02T07:43:40Z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