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150"/>
  </bookViews>
  <sheets>
    <sheet name="要綱" sheetId="1" r:id="rId1"/>
  </sheets>
  <definedNames>
    <definedName name="_xlnm.Print_Area" localSheetId="0">要綱!$A$1:$AJ$152</definedName>
  </definedNames>
  <calcPr calcId="144525"/>
</workbook>
</file>

<file path=xl/sharedStrings.xml><?xml version="1.0" encoding="utf-8"?>
<sst xmlns="http://schemas.openxmlformats.org/spreadsheetml/2006/main" count="341" uniqueCount="149">
  <si>
    <t>2022　米沢地区４年生以下少年サッカー大会</t>
  </si>
  <si>
    <t>（第18回　吾妻スポーツ杯）</t>
  </si>
  <si>
    <t>１）大会要項</t>
  </si>
  <si>
    <t>開催日</t>
  </si>
  <si>
    <t>2022年5月28日（土）予選リーグ、29日（日）決勝トーナメント</t>
  </si>
  <si>
    <t>会場</t>
  </si>
  <si>
    <t>予選リーグ戦　　：米沢SF</t>
  </si>
  <si>
    <t>決勝トーナメント：米沢SF</t>
  </si>
  <si>
    <t xml:space="preserve">準備 </t>
  </si>
  <si>
    <t>8：00</t>
  </si>
  <si>
    <t>準備</t>
  </si>
  <si>
    <t>8:00</t>
  </si>
  <si>
    <t>２）競技方法</t>
  </si>
  <si>
    <t>　・（財）日本サッカー協会規則８人制サッカールールで運用する。</t>
  </si>
  <si>
    <t>　・予選は各ブロックリーグ戦、決勝は各ブロック１位２位でのトーナメント戦とする。</t>
  </si>
  <si>
    <t>　・日本サッカー協会発行の登録選手証（印刷もしくは電子選手証）を確認する。</t>
  </si>
  <si>
    <t>　・選手は小学校４年生以下の児童で構成しｽﾀｰﾃｨﾝｸﾞ８名ｻﾌﾞ８名まで、計１６名までとし自由な交代とする。</t>
  </si>
  <si>
    <t>　・試合時間は３０分（１５−３−１５）、決勝トーナメント同点の場合は即時ＰＫ戦で決定する。</t>
  </si>
  <si>
    <t>（ＰＫ戦は３名で行い、同点の場合は４人目からサドンデスとする）</t>
  </si>
  <si>
    <t>　・予選リーグの順位決定は勝点制とする。（勝ち＝３点、引き分け＝１点、負け＝０点）次に得失点差、</t>
  </si>
  <si>
    <t>　　得点上位、失点下位、直接勝敗で決定する。同率の場合はＰＫ戦で決定する。</t>
  </si>
  <si>
    <t>　・審判は１人制（有級者）とする。ただし決勝トーナメントの主審は３級とする。</t>
  </si>
  <si>
    <t>　・予選リーグの警告は決勝トーナメントに持ち越さない</t>
  </si>
  <si>
    <t>　　予選リーグでの退場に関しては決勝トーナメントに持ち越される。</t>
  </si>
  <si>
    <t>　　悪質なプレーによる退場の場合は、規律委員会により協議される。</t>
  </si>
  <si>
    <t>　・必要と認めた場合は、協議の上、給水タイムを設ける場合が有ります。</t>
  </si>
  <si>
    <t>　・第１位から第４位までのチームに県大会の出場権を与える。</t>
  </si>
  <si>
    <t>３）予選リーグの組合せ</t>
  </si>
  <si>
    <r>
      <rPr>
        <b/>
        <sz val="11"/>
        <rFont val="ＭＳ ゴシック"/>
        <charset val="128"/>
      </rPr>
      <t>Ａ</t>
    </r>
    <r>
      <rPr>
        <sz val="11"/>
        <rFont val="ＭＳ ゴシック"/>
        <charset val="128"/>
      </rPr>
      <t>ﾌﾞﾛｯｸ</t>
    </r>
  </si>
  <si>
    <r>
      <rPr>
        <b/>
        <sz val="11"/>
        <rFont val="ＭＳ ゴシック"/>
        <charset val="128"/>
      </rPr>
      <t>Ｂ</t>
    </r>
    <r>
      <rPr>
        <sz val="11"/>
        <rFont val="ＭＳ ゴシック"/>
        <charset val="128"/>
      </rPr>
      <t>ﾌﾞﾛｯｸ</t>
    </r>
  </si>
  <si>
    <r>
      <rPr>
        <b/>
        <sz val="11"/>
        <rFont val="ＭＳ ゴシック"/>
        <charset val="128"/>
      </rPr>
      <t>Ｃ</t>
    </r>
    <r>
      <rPr>
        <sz val="11"/>
        <rFont val="ＭＳ ゴシック"/>
        <charset val="128"/>
      </rPr>
      <t>ﾌﾞﾛｯｸ</t>
    </r>
  </si>
  <si>
    <t>D ﾌﾞﾛｯｸ</t>
  </si>
  <si>
    <t>①</t>
  </si>
  <si>
    <t>東部SSS</t>
  </si>
  <si>
    <t>④</t>
  </si>
  <si>
    <t>高畠蹴友</t>
  </si>
  <si>
    <t>⑦</t>
  </si>
  <si>
    <t>窪田SC</t>
  </si>
  <si>
    <t>⑩</t>
  </si>
  <si>
    <t>REDLIONS</t>
  </si>
  <si>
    <t>②</t>
  </si>
  <si>
    <t>HIRO'S</t>
  </si>
  <si>
    <t>⑤</t>
  </si>
  <si>
    <t>北部FC</t>
  </si>
  <si>
    <t>⑧</t>
  </si>
  <si>
    <t>川西JFC</t>
  </si>
  <si>
    <t>⑪</t>
  </si>
  <si>
    <t>ＦＣグラッソ</t>
  </si>
  <si>
    <t>③</t>
  </si>
  <si>
    <t>ｱｽﾃﾗｰｿ高畠</t>
  </si>
  <si>
    <t>⑥</t>
  </si>
  <si>
    <t>アビーカ米沢</t>
  </si>
  <si>
    <t>⑨</t>
  </si>
  <si>
    <t>米沢ﾌｪﾆｯｸｽ</t>
  </si>
  <si>
    <t>⑫</t>
  </si>
  <si>
    <t>FC宮内</t>
  </si>
  <si>
    <t>４）予選リーグスケジュール</t>
  </si>
  <si>
    <t>予定時間</t>
  </si>
  <si>
    <t>　　予選ブロック東北コート</t>
  </si>
  <si>
    <t>　　予選ブロック東南コート</t>
  </si>
  <si>
    <t>会場準備</t>
  </si>
  <si>
    <t>対戦</t>
  </si>
  <si>
    <t>審判</t>
  </si>
  <si>
    <t>第１試合</t>
  </si>
  <si>
    <t>9:00</t>
  </si>
  <si>
    <t>9：00</t>
  </si>
  <si>
    <t>vs</t>
  </si>
  <si>
    <t>第２試合</t>
  </si>
  <si>
    <t>10:00</t>
  </si>
  <si>
    <t>9：50</t>
  </si>
  <si>
    <t>第３試合</t>
  </si>
  <si>
    <t>11:00</t>
  </si>
  <si>
    <t>10：40</t>
  </si>
  <si>
    <t>監督会議</t>
  </si>
  <si>
    <t>14:00</t>
  </si>
  <si>
    <t>15:00</t>
  </si>
  <si>
    <t>16:00</t>
  </si>
  <si>
    <t>17:00</t>
  </si>
  <si>
    <t>第４試合</t>
  </si>
  <si>
    <t>11：30</t>
  </si>
  <si>
    <t>第５試合</t>
  </si>
  <si>
    <t>12：20</t>
  </si>
  <si>
    <t>第６試合</t>
  </si>
  <si>
    <t>13：10</t>
  </si>
  <si>
    <t>５)予選リーグ対戦成績表</t>
  </si>
  <si>
    <t>Ａブロック</t>
  </si>
  <si>
    <t>勝</t>
  </si>
  <si>
    <t>負</t>
  </si>
  <si>
    <t>分</t>
  </si>
  <si>
    <t>勝点</t>
  </si>
  <si>
    <t>得点</t>
  </si>
  <si>
    <t>失点</t>
  </si>
  <si>
    <t>得失</t>
  </si>
  <si>
    <t>順位</t>
  </si>
  <si>
    <t>-</t>
  </si>
  <si>
    <t>Ｂブロック</t>
  </si>
  <si>
    <t>Ｃブロック</t>
  </si>
  <si>
    <t>Ｄブロック</t>
  </si>
  <si>
    <t>５）決勝トーナメント組合せ及びスケジュール</t>
  </si>
  <si>
    <t>米沢SF　東コート</t>
  </si>
  <si>
    <t xml:space="preserve"> 8:00〜</t>
  </si>
  <si>
    <t>南コート</t>
  </si>
  <si>
    <t>北コート</t>
  </si>
  <si>
    <t xml:space="preserve">  9:00〜</t>
  </si>
  <si>
    <t>A1</t>
  </si>
  <si>
    <t>C1</t>
  </si>
  <si>
    <t>B1A2</t>
  </si>
  <si>
    <t>D2</t>
  </si>
  <si>
    <t>B2</t>
  </si>
  <si>
    <t>D1C2</t>
  </si>
  <si>
    <t xml:space="preserve">  9:40〜</t>
  </si>
  <si>
    <t>B1</t>
  </si>
  <si>
    <t>A2</t>
  </si>
  <si>
    <t>A1C1</t>
  </si>
  <si>
    <t>D1</t>
  </si>
  <si>
    <t>C2</t>
  </si>
  <si>
    <t>D2B2</t>
  </si>
  <si>
    <t xml:space="preserve"> 11:00〜</t>
  </si>
  <si>
    <t>北①勝</t>
  </si>
  <si>
    <t>南①勝</t>
  </si>
  <si>
    <t>北①南①負け</t>
  </si>
  <si>
    <t>北②勝</t>
  </si>
  <si>
    <t>南②勝</t>
  </si>
  <si>
    <t>北②南②負け</t>
  </si>
  <si>
    <t xml:space="preserve"> 12:15〜</t>
  </si>
  <si>
    <t>北④勝</t>
  </si>
  <si>
    <t>南④勝</t>
  </si>
  <si>
    <t>４種</t>
  </si>
  <si>
    <t>北④負</t>
  </si>
  <si>
    <t>南④負</t>
  </si>
  <si>
    <t>1位：FCグラッソ</t>
  </si>
  <si>
    <t>南④</t>
  </si>
  <si>
    <t>2位：FC宮内2002ジュニア</t>
  </si>
  <si>
    <t>1-0</t>
  </si>
  <si>
    <t>3位：北部FC</t>
  </si>
  <si>
    <t>4位：川西JFC</t>
  </si>
  <si>
    <t>北④</t>
  </si>
  <si>
    <t>0-5</t>
  </si>
  <si>
    <t>南③</t>
  </si>
  <si>
    <t>北③</t>
  </si>
  <si>
    <t>0-3</t>
  </si>
  <si>
    <t>0-2</t>
  </si>
  <si>
    <t>南①</t>
  </si>
  <si>
    <t>北①</t>
  </si>
  <si>
    <t>南②</t>
  </si>
  <si>
    <t>北②</t>
  </si>
  <si>
    <t>1-4</t>
  </si>
  <si>
    <t>6-0</t>
  </si>
  <si>
    <t>5-0</t>
  </si>
</sst>
</file>

<file path=xl/styles.xml><?xml version="1.0" encoding="utf-8"?>
<styleSheet xmlns="http://schemas.openxmlformats.org/spreadsheetml/2006/main">
  <numFmts count="7">
    <numFmt numFmtId="176" formatCode="0_ "/>
    <numFmt numFmtId="43" formatCode="_ * #,##0.00_ ;_ * \-#,##0.00_ ;_ * &quot;-&quot;??_ ;_ @_ "/>
    <numFmt numFmtId="177" formatCode="_ * #,##0_ ;_ * \-#,##0_ ;_ * &quot;-&quot;??_ ;_ @_ "/>
    <numFmt numFmtId="178" formatCode="_-&quot;\&quot;* #,##0.00_-\ ;\-&quot;\&quot;* #,##0.00_-\ ;_-&quot;\&quot;* &quot;-&quot;??_-\ ;_-@_-"/>
    <numFmt numFmtId="179" formatCode="_-&quot;\&quot;* #,##0_-\ ;\-&quot;\&quot;* #,##0_-\ ;_-&quot;\&quot;* &quot;-&quot;??_-\ ;_-@_-"/>
    <numFmt numFmtId="180" formatCode="General;General;"/>
    <numFmt numFmtId="181" formatCode="0_);[Red]\(0\)"/>
  </numFmts>
  <fonts count="33">
    <font>
      <sz val="11"/>
      <name val="ＭＳ Ｐゴシック"/>
      <charset val="128"/>
    </font>
    <font>
      <sz val="18"/>
      <name val="ＭＳ ゴシック"/>
      <charset val="128"/>
    </font>
    <font>
      <sz val="11"/>
      <name val="ＭＳ ゴシック"/>
      <charset val="128"/>
    </font>
    <font>
      <sz val="18"/>
      <name val="ＭＳ Ｐゴシック"/>
      <charset val="128"/>
    </font>
    <font>
      <sz val="16"/>
      <name val="ＭＳ ゴシック"/>
      <charset val="128"/>
    </font>
    <font>
      <sz val="16"/>
      <name val="ＭＳ Ｐゴシック"/>
      <charset val="128"/>
    </font>
    <font>
      <b/>
      <sz val="11"/>
      <name val="ＭＳ ゴシック"/>
      <charset val="128"/>
    </font>
    <font>
      <sz val="11"/>
      <color rgb="FFFF0000"/>
      <name val="ＭＳ ゴシック"/>
      <charset val="128"/>
    </font>
    <font>
      <sz val="11"/>
      <color rgb="FFFF0000"/>
      <name val="ＭＳ Ｐゴシック"/>
      <charset val="128"/>
    </font>
    <font>
      <i/>
      <sz val="11"/>
      <name val="ＭＳ ゴシック"/>
      <charset val="128"/>
    </font>
    <font>
      <sz val="10"/>
      <name val="ＭＳ ゴシック"/>
      <charset val="128"/>
    </font>
    <font>
      <sz val="11"/>
      <color indexed="10"/>
      <name val="ＭＳ Ｐゴシック"/>
      <charset val="128"/>
    </font>
    <font>
      <sz val="11"/>
      <color indexed="10"/>
      <name val="ＭＳ ゴシック"/>
      <charset val="128"/>
    </font>
    <font>
      <b/>
      <sz val="15"/>
      <color theme="3"/>
      <name val="ＭＳ Ｐゴシック"/>
      <charset val="134"/>
      <scheme val="minor"/>
    </font>
    <font>
      <sz val="11"/>
      <color theme="1"/>
      <name val="ＭＳ Ｐゴシック"/>
      <charset val="134"/>
      <scheme val="minor"/>
    </font>
    <font>
      <sz val="11"/>
      <color rgb="FF9C0006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ck">
        <color rgb="FFFF0000"/>
      </left>
      <right/>
      <top style="thin">
        <color auto="1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n">
        <color auto="1"/>
      </left>
      <right/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auto="1"/>
      </left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3" fontId="14" fillId="0" borderId="0" applyFont="0" applyFill="0" applyBorder="0" applyAlignment="0" applyProtection="0">
      <alignment vertical="center"/>
    </xf>
    <xf numFmtId="0" fontId="28" fillId="17" borderId="38" applyNumberFormat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4" fillId="4" borderId="34" applyNumberFormat="0" applyFont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3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1" fillId="20" borderId="40" applyNumberFormat="0" applyAlignment="0" applyProtection="0">
      <alignment vertical="center"/>
    </xf>
    <xf numFmtId="0" fontId="13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9" fillId="20" borderId="38" applyNumberFormat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9" fillId="6" borderId="36" applyNumberFormat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</cellStyleXfs>
  <cellXfs count="228">
    <xf numFmtId="0" fontId="0" fillId="0" borderId="0" xfId="0"/>
    <xf numFmtId="49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2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Fill="1" applyBorder="1" applyAlignment="1">
      <alignment vertical="center"/>
    </xf>
    <xf numFmtId="49" fontId="0" fillId="0" borderId="2" xfId="0" applyNumberFormat="1" applyFill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9" fontId="2" fillId="0" borderId="4" xfId="0" applyNumberFormat="1" applyFon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0" fontId="0" fillId="0" borderId="2" xfId="0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left"/>
    </xf>
    <xf numFmtId="49" fontId="2" fillId="0" borderId="5" xfId="0" applyNumberFormat="1" applyFont="1" applyFill="1" applyBorder="1" applyAlignment="1">
      <alignment horizontal="left"/>
    </xf>
    <xf numFmtId="0" fontId="2" fillId="0" borderId="3" xfId="0" applyFont="1" applyFill="1" applyBorder="1" applyAlignment="1">
      <alignment horizontal="center" vertical="center"/>
    </xf>
    <xf numFmtId="49" fontId="0" fillId="0" borderId="6" xfId="0" applyNumberFormat="1" applyFill="1" applyBorder="1" applyAlignment="1">
      <alignment vertical="center"/>
    </xf>
    <xf numFmtId="0" fontId="0" fillId="0" borderId="2" xfId="0" applyBorder="1" applyAlignment="1">
      <alignment vertical="center"/>
    </xf>
    <xf numFmtId="49" fontId="2" fillId="0" borderId="5" xfId="0" applyNumberFormat="1" applyFont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49" fontId="0" fillId="2" borderId="6" xfId="0" applyNumberForma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49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7" fillId="0" borderId="2" xfId="0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vertical="center"/>
    </xf>
    <xf numFmtId="49" fontId="7" fillId="0" borderId="7" xfId="0" applyNumberFormat="1" applyFont="1" applyFill="1" applyBorder="1" applyAlignment="1">
      <alignment vertical="center"/>
    </xf>
    <xf numFmtId="49" fontId="8" fillId="0" borderId="6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49" fontId="7" fillId="0" borderId="2" xfId="0" applyNumberFormat="1" applyFont="1" applyBorder="1" applyAlignment="1">
      <alignment horizontal="left"/>
    </xf>
    <xf numFmtId="49" fontId="9" fillId="0" borderId="0" xfId="0" applyNumberFormat="1" applyFont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vertical="center"/>
    </xf>
    <xf numFmtId="0" fontId="0" fillId="0" borderId="6" xfId="0" applyFill="1" applyBorder="1" applyAlignment="1">
      <alignment vertical="center"/>
    </xf>
    <xf numFmtId="49" fontId="2" fillId="0" borderId="0" xfId="0" applyNumberFormat="1" applyFont="1" applyFill="1" applyAlignment="1">
      <alignment horizontal="left"/>
    </xf>
    <xf numFmtId="0" fontId="10" fillId="0" borderId="2" xfId="0" applyFont="1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left"/>
    </xf>
    <xf numFmtId="0" fontId="2" fillId="0" borderId="0" xfId="0" applyFont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2" fillId="2" borderId="7" xfId="0" applyNumberFormat="1" applyFont="1" applyFill="1" applyBorder="1" applyAlignment="1">
      <alignment vertic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2" fillId="3" borderId="0" xfId="0" applyNumberFormat="1" applyFont="1" applyFill="1" applyBorder="1" applyAlignment="1">
      <alignment vertical="center"/>
    </xf>
    <xf numFmtId="0" fontId="0" fillId="3" borderId="0" xfId="0" applyNumberFormat="1" applyFill="1" applyBorder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180" fontId="2" fillId="0" borderId="9" xfId="0" applyNumberFormat="1" applyFont="1" applyBorder="1" applyAlignment="1">
      <alignment horizontal="center" vertical="center"/>
    </xf>
    <xf numFmtId="180" fontId="2" fillId="0" borderId="10" xfId="0" applyNumberFormat="1" applyFont="1" applyBorder="1" applyAlignment="1">
      <alignment horizontal="center" vertical="center"/>
    </xf>
    <xf numFmtId="180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180" fontId="2" fillId="0" borderId="14" xfId="0" applyNumberFormat="1" applyFont="1" applyBorder="1" applyAlignment="1">
      <alignment horizontal="center" vertical="center"/>
    </xf>
    <xf numFmtId="180" fontId="2" fillId="0" borderId="15" xfId="0" applyNumberFormat="1" applyFont="1" applyBorder="1" applyAlignment="1">
      <alignment horizontal="center" vertical="center"/>
    </xf>
    <xf numFmtId="180" fontId="2" fillId="0" borderId="16" xfId="0" applyNumberFormat="1" applyFont="1" applyBorder="1" applyAlignment="1">
      <alignment horizontal="center" vertical="center"/>
    </xf>
    <xf numFmtId="180" fontId="0" fillId="0" borderId="4" xfId="0" applyNumberFormat="1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  <xf numFmtId="180" fontId="0" fillId="0" borderId="5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2" fillId="0" borderId="4" xfId="0" applyNumberFormat="1" applyFont="1" applyBorder="1" applyAlignment="1">
      <alignment horizontal="left"/>
    </xf>
    <xf numFmtId="49" fontId="2" fillId="0" borderId="4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right"/>
    </xf>
    <xf numFmtId="0" fontId="2" fillId="3" borderId="0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vertical="center"/>
    </xf>
    <xf numFmtId="49" fontId="0" fillId="0" borderId="4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181" fontId="0" fillId="2" borderId="4" xfId="0" applyNumberFormat="1" applyFill="1" applyBorder="1" applyAlignment="1">
      <alignment horizontal="center" vertical="center"/>
    </xf>
    <xf numFmtId="181" fontId="0" fillId="2" borderId="5" xfId="0" applyNumberFormat="1" applyFill="1" applyBorder="1" applyAlignment="1">
      <alignment horizontal="center" vertical="center"/>
    </xf>
    <xf numFmtId="180" fontId="0" fillId="0" borderId="9" xfId="0" applyNumberFormat="1" applyBorder="1" applyAlignment="1">
      <alignment horizontal="center" vertical="center"/>
    </xf>
    <xf numFmtId="180" fontId="0" fillId="0" borderId="10" xfId="0" applyNumberFormat="1" applyBorder="1" applyAlignment="1">
      <alignment horizontal="center" vertical="center"/>
    </xf>
    <xf numFmtId="180" fontId="0" fillId="0" borderId="11" xfId="0" applyNumberFormat="1" applyBorder="1" applyAlignment="1">
      <alignment horizontal="center" vertical="center"/>
    </xf>
    <xf numFmtId="180" fontId="0" fillId="0" borderId="14" xfId="0" applyNumberFormat="1" applyBorder="1" applyAlignment="1">
      <alignment horizontal="center" vertical="center"/>
    </xf>
    <xf numFmtId="180" fontId="0" fillId="0" borderId="15" xfId="0" applyNumberFormat="1" applyBorder="1" applyAlignment="1">
      <alignment horizontal="center" vertical="center"/>
    </xf>
    <xf numFmtId="180" fontId="0" fillId="0" borderId="16" xfId="0" applyNumberFormat="1" applyBorder="1" applyAlignment="1">
      <alignment horizontal="center" vertical="center"/>
    </xf>
    <xf numFmtId="0" fontId="0" fillId="2" borderId="4" xfId="0" applyNumberFormat="1" applyFill="1" applyBorder="1" applyAlignment="1">
      <alignment horizontal="center" vertical="center"/>
    </xf>
    <xf numFmtId="0" fontId="0" fillId="2" borderId="5" xfId="0" applyNumberFormat="1" applyFill="1" applyBorder="1" applyAlignment="1">
      <alignment horizontal="center" vertical="center"/>
    </xf>
    <xf numFmtId="181" fontId="0" fillId="0" borderId="9" xfId="0" applyNumberFormat="1" applyBorder="1" applyAlignment="1">
      <alignment horizontal="center" vertical="center"/>
    </xf>
    <xf numFmtId="181" fontId="0" fillId="0" borderId="10" xfId="0" applyNumberFormat="1" applyBorder="1" applyAlignment="1">
      <alignment horizontal="center" vertical="center"/>
    </xf>
    <xf numFmtId="181" fontId="0" fillId="0" borderId="11" xfId="0" applyNumberFormat="1" applyBorder="1" applyAlignment="1">
      <alignment horizontal="center" vertical="center"/>
    </xf>
    <xf numFmtId="181" fontId="0" fillId="0" borderId="14" xfId="0" applyNumberFormat="1" applyBorder="1" applyAlignment="1">
      <alignment horizontal="center" vertical="center"/>
    </xf>
    <xf numFmtId="181" fontId="0" fillId="0" borderId="15" xfId="0" applyNumberFormat="1" applyBorder="1" applyAlignment="1">
      <alignment horizontal="center" vertical="center"/>
    </xf>
    <xf numFmtId="181" fontId="0" fillId="0" borderId="16" xfId="0" applyNumberFormat="1" applyBorder="1" applyAlignment="1">
      <alignment horizontal="center" vertical="center"/>
    </xf>
    <xf numFmtId="49" fontId="7" fillId="0" borderId="0" xfId="0" applyNumberFormat="1" applyFont="1" applyAlignment="1">
      <alignment horizontal="left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right"/>
    </xf>
    <xf numFmtId="49" fontId="2" fillId="0" borderId="17" xfId="0" applyNumberFormat="1" applyFont="1" applyBorder="1" applyAlignment="1">
      <alignment horizontal="left"/>
    </xf>
    <xf numFmtId="49" fontId="2" fillId="0" borderId="0" xfId="0" applyNumberFormat="1" applyFont="1"/>
    <xf numFmtId="49" fontId="2" fillId="0" borderId="2" xfId="0" applyNumberFormat="1" applyFont="1" applyBorder="1"/>
    <xf numFmtId="0" fontId="0" fillId="0" borderId="2" xfId="0" applyBorder="1"/>
    <xf numFmtId="49" fontId="2" fillId="0" borderId="18" xfId="0" applyNumberFormat="1" applyFont="1" applyBorder="1"/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0" fillId="0" borderId="1" xfId="0" applyBorder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9" fontId="2" fillId="0" borderId="19" xfId="0" applyNumberFormat="1" applyFont="1" applyBorder="1" applyAlignment="1">
      <alignment horizontal="left"/>
    </xf>
    <xf numFmtId="49" fontId="2" fillId="0" borderId="20" xfId="0" applyNumberFormat="1" applyFont="1" applyBorder="1" applyAlignment="1">
      <alignment horizontal="left"/>
    </xf>
    <xf numFmtId="0" fontId="0" fillId="3" borderId="0" xfId="0" applyFill="1" applyBorder="1" applyAlignment="1"/>
    <xf numFmtId="49" fontId="2" fillId="3" borderId="0" xfId="0" applyNumberFormat="1" applyFont="1" applyFill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/>
    </xf>
    <xf numFmtId="49" fontId="2" fillId="0" borderId="21" xfId="0" applyNumberFormat="1" applyFont="1" applyBorder="1"/>
    <xf numFmtId="49" fontId="2" fillId="0" borderId="5" xfId="0" applyNumberFormat="1" applyFont="1" applyBorder="1"/>
    <xf numFmtId="49" fontId="2" fillId="0" borderId="13" xfId="0" applyNumberFormat="1" applyFont="1" applyBorder="1"/>
    <xf numFmtId="0" fontId="2" fillId="0" borderId="4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left"/>
    </xf>
    <xf numFmtId="0" fontId="0" fillId="0" borderId="0" xfId="0" applyFont="1"/>
    <xf numFmtId="0" fontId="0" fillId="0" borderId="22" xfId="0" applyFont="1" applyBorder="1"/>
    <xf numFmtId="0" fontId="0" fillId="0" borderId="17" xfId="0" applyBorder="1"/>
    <xf numFmtId="0" fontId="0" fillId="0" borderId="23" xfId="0" applyBorder="1"/>
    <xf numFmtId="0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24" xfId="0" applyNumberFormat="1" applyFont="1" applyBorder="1" applyAlignment="1">
      <alignment horizontal="left"/>
    </xf>
    <xf numFmtId="49" fontId="2" fillId="0" borderId="6" xfId="0" applyNumberFormat="1" applyFont="1" applyBorder="1" applyAlignment="1">
      <alignment horizontal="left"/>
    </xf>
    <xf numFmtId="49" fontId="2" fillId="0" borderId="25" xfId="0" applyNumberFormat="1" applyFont="1" applyBorder="1" applyAlignment="1">
      <alignment horizontal="center"/>
    </xf>
    <xf numFmtId="49" fontId="2" fillId="0" borderId="26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49" fontId="2" fillId="0" borderId="25" xfId="0" applyNumberFormat="1" applyFont="1" applyBorder="1" applyAlignment="1">
      <alignment horizontal="left"/>
    </xf>
    <xf numFmtId="49" fontId="2" fillId="0" borderId="27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 vertical="top" textRotation="255" wrapText="1"/>
    </xf>
    <xf numFmtId="0" fontId="0" fillId="0" borderId="0" xfId="0" applyAlignment="1">
      <alignment vertical="top" textRotation="255" wrapText="1"/>
    </xf>
    <xf numFmtId="0" fontId="0" fillId="0" borderId="0" xfId="0" applyAlignment="1">
      <alignment horizontal="left" vertical="top" textRotation="255" wrapText="1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top" textRotation="255" wrapText="1"/>
    </xf>
    <xf numFmtId="0" fontId="0" fillId="0" borderId="0" xfId="0" applyBorder="1" applyAlignment="1">
      <alignment vertical="top" textRotation="255" wrapText="1"/>
    </xf>
    <xf numFmtId="0" fontId="0" fillId="0" borderId="0" xfId="0" applyFont="1" applyBorder="1" applyAlignment="1">
      <alignment horizontal="center" vertical="top" textRotation="255" wrapText="1"/>
    </xf>
    <xf numFmtId="49" fontId="2" fillId="0" borderId="28" xfId="0" applyNumberFormat="1" applyFont="1" applyBorder="1" applyAlignment="1">
      <alignment horizontal="left"/>
    </xf>
    <xf numFmtId="49" fontId="2" fillId="0" borderId="29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center" vertical="center" wrapText="1"/>
    </xf>
    <xf numFmtId="49" fontId="2" fillId="0" borderId="30" xfId="0" applyNumberFormat="1" applyFont="1" applyBorder="1" applyAlignment="1">
      <alignment horizontal="left"/>
    </xf>
    <xf numFmtId="49" fontId="2" fillId="0" borderId="31" xfId="0" applyNumberFormat="1" applyFont="1" applyBorder="1" applyAlignment="1">
      <alignment horizontal="left"/>
    </xf>
    <xf numFmtId="49" fontId="2" fillId="0" borderId="32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49" fontId="2" fillId="0" borderId="21" xfId="0" applyNumberFormat="1" applyFont="1" applyBorder="1" applyAlignment="1">
      <alignment horizontal="left"/>
    </xf>
    <xf numFmtId="49" fontId="1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top"/>
    </xf>
    <xf numFmtId="49" fontId="12" fillId="0" borderId="0" xfId="0" applyNumberFormat="1" applyFont="1" applyBorder="1" applyAlignment="1">
      <alignment horizontal="center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214604</xdr:colOff>
      <xdr:row>160</xdr:row>
      <xdr:rowOff>133350</xdr:rowOff>
    </xdr:from>
    <xdr:ext cx="377539" cy="65"/>
    <xdr:sp>
      <xdr:nvSpPr>
        <xdr:cNvPr id="1103" name="Text Box 79"/>
        <xdr:cNvSpPr txBox="1">
          <a:spLocks noChangeArrowheads="1"/>
        </xdr:cNvSpPr>
      </xdr:nvSpPr>
      <xdr:spPr>
        <a:xfrm>
          <a:off x="2357120" y="25161240"/>
          <a:ext cx="3778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twoCellAnchor editAs="oneCell">
    <xdr:from>
      <xdr:col>20</xdr:col>
      <xdr:colOff>171450</xdr:colOff>
      <xdr:row>160</xdr:row>
      <xdr:rowOff>142875</xdr:rowOff>
    </xdr:from>
    <xdr:to>
      <xdr:col>21</xdr:col>
      <xdr:colOff>133350</xdr:colOff>
      <xdr:row>160</xdr:row>
      <xdr:rowOff>144780</xdr:rowOff>
    </xdr:to>
    <xdr:sp>
      <xdr:nvSpPr>
        <xdr:cNvPr id="5033" name="Text Box 80"/>
        <xdr:cNvSpPr txBox="1">
          <a:spLocks noChangeArrowheads="1"/>
        </xdr:cNvSpPr>
      </xdr:nvSpPr>
      <xdr:spPr>
        <a:xfrm>
          <a:off x="4933950" y="25170765"/>
          <a:ext cx="200025" cy="1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171450</xdr:colOff>
      <xdr:row>160</xdr:row>
      <xdr:rowOff>152400</xdr:rowOff>
    </xdr:from>
    <xdr:to>
      <xdr:col>25</xdr:col>
      <xdr:colOff>133350</xdr:colOff>
      <xdr:row>160</xdr:row>
      <xdr:rowOff>152400</xdr:rowOff>
    </xdr:to>
    <xdr:sp>
      <xdr:nvSpPr>
        <xdr:cNvPr id="5034" name="Text Box 81"/>
        <xdr:cNvSpPr txBox="1">
          <a:spLocks noChangeArrowheads="1"/>
        </xdr:cNvSpPr>
      </xdr:nvSpPr>
      <xdr:spPr>
        <a:xfrm>
          <a:off x="5886450" y="25180290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160</xdr:row>
      <xdr:rowOff>142875</xdr:rowOff>
    </xdr:from>
    <xdr:to>
      <xdr:col>7</xdr:col>
      <xdr:colOff>133350</xdr:colOff>
      <xdr:row>160</xdr:row>
      <xdr:rowOff>144780</xdr:rowOff>
    </xdr:to>
    <xdr:sp>
      <xdr:nvSpPr>
        <xdr:cNvPr id="5035" name="Text Box 82"/>
        <xdr:cNvSpPr txBox="1">
          <a:spLocks noChangeArrowheads="1"/>
        </xdr:cNvSpPr>
      </xdr:nvSpPr>
      <xdr:spPr>
        <a:xfrm>
          <a:off x="1600200" y="25170765"/>
          <a:ext cx="200025" cy="1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160</xdr:row>
      <xdr:rowOff>142875</xdr:rowOff>
    </xdr:from>
    <xdr:to>
      <xdr:col>3</xdr:col>
      <xdr:colOff>133350</xdr:colOff>
      <xdr:row>160</xdr:row>
      <xdr:rowOff>144780</xdr:rowOff>
    </xdr:to>
    <xdr:sp>
      <xdr:nvSpPr>
        <xdr:cNvPr id="5036" name="Text Box 83"/>
        <xdr:cNvSpPr txBox="1">
          <a:spLocks noChangeArrowheads="1"/>
        </xdr:cNvSpPr>
      </xdr:nvSpPr>
      <xdr:spPr>
        <a:xfrm>
          <a:off x="647700" y="25170765"/>
          <a:ext cx="200025" cy="1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27</xdr:col>
      <xdr:colOff>214604</xdr:colOff>
      <xdr:row>160</xdr:row>
      <xdr:rowOff>127000</xdr:rowOff>
    </xdr:from>
    <xdr:ext cx="377539" cy="65"/>
    <xdr:sp>
      <xdr:nvSpPr>
        <xdr:cNvPr id="1108" name="Text Box 84"/>
        <xdr:cNvSpPr txBox="1">
          <a:spLocks noChangeArrowheads="1"/>
        </xdr:cNvSpPr>
      </xdr:nvSpPr>
      <xdr:spPr>
        <a:xfrm>
          <a:off x="6643370" y="25154890"/>
          <a:ext cx="3778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twoCellAnchor editAs="oneCell">
    <xdr:from>
      <xdr:col>16</xdr:col>
      <xdr:colOff>190500</xdr:colOff>
      <xdr:row>160</xdr:row>
      <xdr:rowOff>133350</xdr:rowOff>
    </xdr:from>
    <xdr:to>
      <xdr:col>17</xdr:col>
      <xdr:colOff>129540</xdr:colOff>
      <xdr:row>160</xdr:row>
      <xdr:rowOff>137160</xdr:rowOff>
    </xdr:to>
    <xdr:sp>
      <xdr:nvSpPr>
        <xdr:cNvPr id="5038" name="Text Box 86"/>
        <xdr:cNvSpPr txBox="1">
          <a:spLocks noChangeArrowheads="1"/>
        </xdr:cNvSpPr>
      </xdr:nvSpPr>
      <xdr:spPr>
        <a:xfrm>
          <a:off x="4000500" y="25161240"/>
          <a:ext cx="177165" cy="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171450</xdr:colOff>
      <xdr:row>160</xdr:row>
      <xdr:rowOff>142875</xdr:rowOff>
    </xdr:from>
    <xdr:to>
      <xdr:col>15</xdr:col>
      <xdr:colOff>133350</xdr:colOff>
      <xdr:row>160</xdr:row>
      <xdr:rowOff>144780</xdr:rowOff>
    </xdr:to>
    <xdr:sp>
      <xdr:nvSpPr>
        <xdr:cNvPr id="5039" name="Text Box 87"/>
        <xdr:cNvSpPr txBox="1">
          <a:spLocks noChangeArrowheads="1"/>
        </xdr:cNvSpPr>
      </xdr:nvSpPr>
      <xdr:spPr>
        <a:xfrm>
          <a:off x="3505200" y="25170765"/>
          <a:ext cx="200025" cy="1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214604</xdr:colOff>
      <xdr:row>174</xdr:row>
      <xdr:rowOff>0</xdr:rowOff>
    </xdr:from>
    <xdr:ext cx="377539" cy="0"/>
    <xdr:sp>
      <xdr:nvSpPr>
        <xdr:cNvPr id="2" name="Text Box 79"/>
        <xdr:cNvSpPr txBox="1">
          <a:spLocks noChangeArrowheads="1"/>
        </xdr:cNvSpPr>
      </xdr:nvSpPr>
      <xdr:spPr>
        <a:xfrm>
          <a:off x="2357120" y="28475940"/>
          <a:ext cx="3778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twoCellAnchor editAs="oneCell">
    <xdr:from>
      <xdr:col>20</xdr:col>
      <xdr:colOff>171450</xdr:colOff>
      <xdr:row>173</xdr:row>
      <xdr:rowOff>172640</xdr:rowOff>
    </xdr:from>
    <xdr:to>
      <xdr:col>21</xdr:col>
      <xdr:colOff>133350</xdr:colOff>
      <xdr:row>173</xdr:row>
      <xdr:rowOff>172640</xdr:rowOff>
    </xdr:to>
    <xdr:sp>
      <xdr:nvSpPr>
        <xdr:cNvPr id="5041" name="Text Box 80"/>
        <xdr:cNvSpPr txBox="1">
          <a:spLocks noChangeArrowheads="1"/>
        </xdr:cNvSpPr>
      </xdr:nvSpPr>
      <xdr:spPr>
        <a:xfrm>
          <a:off x="4933950" y="28475940"/>
          <a:ext cx="200025" cy="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171450</xdr:colOff>
      <xdr:row>173</xdr:row>
      <xdr:rowOff>172640</xdr:rowOff>
    </xdr:from>
    <xdr:to>
      <xdr:col>25</xdr:col>
      <xdr:colOff>133350</xdr:colOff>
      <xdr:row>173</xdr:row>
      <xdr:rowOff>172640</xdr:rowOff>
    </xdr:to>
    <xdr:sp>
      <xdr:nvSpPr>
        <xdr:cNvPr id="5042" name="Text Box 81"/>
        <xdr:cNvSpPr txBox="1">
          <a:spLocks noChangeArrowheads="1"/>
        </xdr:cNvSpPr>
      </xdr:nvSpPr>
      <xdr:spPr>
        <a:xfrm>
          <a:off x="5886450" y="28475940"/>
          <a:ext cx="200025" cy="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173</xdr:row>
      <xdr:rowOff>172640</xdr:rowOff>
    </xdr:from>
    <xdr:to>
      <xdr:col>7</xdr:col>
      <xdr:colOff>133350</xdr:colOff>
      <xdr:row>173</xdr:row>
      <xdr:rowOff>172640</xdr:rowOff>
    </xdr:to>
    <xdr:sp>
      <xdr:nvSpPr>
        <xdr:cNvPr id="5043" name="Text Box 82"/>
        <xdr:cNvSpPr txBox="1">
          <a:spLocks noChangeArrowheads="1"/>
        </xdr:cNvSpPr>
      </xdr:nvSpPr>
      <xdr:spPr>
        <a:xfrm>
          <a:off x="1600200" y="28475940"/>
          <a:ext cx="200025" cy="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173</xdr:row>
      <xdr:rowOff>172640</xdr:rowOff>
    </xdr:from>
    <xdr:to>
      <xdr:col>3</xdr:col>
      <xdr:colOff>133350</xdr:colOff>
      <xdr:row>173</xdr:row>
      <xdr:rowOff>172640</xdr:rowOff>
    </xdr:to>
    <xdr:sp>
      <xdr:nvSpPr>
        <xdr:cNvPr id="5044" name="Text Box 83"/>
        <xdr:cNvSpPr txBox="1">
          <a:spLocks noChangeArrowheads="1"/>
        </xdr:cNvSpPr>
      </xdr:nvSpPr>
      <xdr:spPr>
        <a:xfrm>
          <a:off x="647700" y="28475940"/>
          <a:ext cx="200025" cy="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27</xdr:col>
      <xdr:colOff>214604</xdr:colOff>
      <xdr:row>174</xdr:row>
      <xdr:rowOff>0</xdr:rowOff>
    </xdr:from>
    <xdr:ext cx="377539" cy="0"/>
    <xdr:sp>
      <xdr:nvSpPr>
        <xdr:cNvPr id="3" name="Text Box 84"/>
        <xdr:cNvSpPr txBox="1">
          <a:spLocks noChangeArrowheads="1"/>
        </xdr:cNvSpPr>
      </xdr:nvSpPr>
      <xdr:spPr>
        <a:xfrm>
          <a:off x="6643370" y="28475940"/>
          <a:ext cx="3778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twoCellAnchor editAs="oneCell">
    <xdr:from>
      <xdr:col>16</xdr:col>
      <xdr:colOff>190500</xdr:colOff>
      <xdr:row>173</xdr:row>
      <xdr:rowOff>172640</xdr:rowOff>
    </xdr:from>
    <xdr:to>
      <xdr:col>17</xdr:col>
      <xdr:colOff>129540</xdr:colOff>
      <xdr:row>173</xdr:row>
      <xdr:rowOff>172640</xdr:rowOff>
    </xdr:to>
    <xdr:sp>
      <xdr:nvSpPr>
        <xdr:cNvPr id="5046" name="Text Box 86"/>
        <xdr:cNvSpPr txBox="1">
          <a:spLocks noChangeArrowheads="1"/>
        </xdr:cNvSpPr>
      </xdr:nvSpPr>
      <xdr:spPr>
        <a:xfrm>
          <a:off x="4000500" y="28475940"/>
          <a:ext cx="177165" cy="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171450</xdr:colOff>
      <xdr:row>173</xdr:row>
      <xdr:rowOff>172640</xdr:rowOff>
    </xdr:from>
    <xdr:to>
      <xdr:col>15</xdr:col>
      <xdr:colOff>133350</xdr:colOff>
      <xdr:row>173</xdr:row>
      <xdr:rowOff>172640</xdr:rowOff>
    </xdr:to>
    <xdr:sp>
      <xdr:nvSpPr>
        <xdr:cNvPr id="5047" name="Text Box 87"/>
        <xdr:cNvSpPr txBox="1">
          <a:spLocks noChangeArrowheads="1"/>
        </xdr:cNvSpPr>
      </xdr:nvSpPr>
      <xdr:spPr>
        <a:xfrm>
          <a:off x="3505200" y="28475940"/>
          <a:ext cx="200025" cy="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174"/>
  <sheetViews>
    <sheetView tabSelected="1" zoomScale="115" zoomScaleNormal="115" topLeftCell="A117" workbookViewId="0">
      <selection activeCell="M151" sqref="M151:P151"/>
    </sheetView>
  </sheetViews>
  <sheetFormatPr defaultColWidth="3.125" defaultRowHeight="13.5"/>
  <cols>
    <col min="1" max="29" width="3.125" style="4"/>
    <col min="30" max="30" width="3.125" style="4" customWidth="1"/>
    <col min="31" max="42" width="3.125" style="4"/>
    <col min="43" max="43" width="25.375" style="4" customWidth="1"/>
    <col min="44" max="16384" width="3.125" style="4"/>
  </cols>
  <sheetData>
    <row r="1" s="1" customFormat="1" ht="21" spans="1:3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="1" customFormat="1" ht="21" spans="1:35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</row>
    <row r="3" ht="9.75" customHeight="1" spans="15:15">
      <c r="O3" s="42"/>
    </row>
    <row r="4" spans="1:2">
      <c r="A4" s="10" t="s">
        <v>2</v>
      </c>
      <c r="B4" s="10"/>
    </row>
    <row r="5" ht="6.75" customHeight="1"/>
    <row r="6" spans="2:4">
      <c r="B6" s="4" t="s">
        <v>3</v>
      </c>
      <c r="D6" s="4" t="s">
        <v>4</v>
      </c>
    </row>
    <row r="7" ht="6.75" customHeight="1"/>
    <row r="8" spans="2:15">
      <c r="B8" s="4" t="s">
        <v>5</v>
      </c>
      <c r="D8" s="4" t="s">
        <v>6</v>
      </c>
      <c r="O8" s="4" t="s">
        <v>7</v>
      </c>
    </row>
    <row r="9" spans="4:17">
      <c r="D9" s="4" t="s">
        <v>8</v>
      </c>
      <c r="F9" s="4" t="s">
        <v>9</v>
      </c>
      <c r="O9" s="4" t="s">
        <v>10</v>
      </c>
      <c r="Q9" s="4" t="s">
        <v>11</v>
      </c>
    </row>
    <row r="10" ht="21" customHeight="1"/>
    <row r="13" ht="8.1" customHeight="1"/>
    <row r="14" spans="1:2">
      <c r="A14" s="10" t="s">
        <v>12</v>
      </c>
      <c r="B14" s="10"/>
    </row>
    <row r="15" ht="6.75" customHeight="1" spans="2:2">
      <c r="B15" s="10"/>
    </row>
    <row r="16" spans="2:2">
      <c r="B16" s="4" t="s">
        <v>13</v>
      </c>
    </row>
    <row r="17" ht="6.75" customHeight="1"/>
    <row r="18" spans="2:2">
      <c r="B18" s="4" t="s">
        <v>14</v>
      </c>
    </row>
    <row r="19" ht="6.75" customHeight="1"/>
    <row r="20" spans="2:2">
      <c r="B20" s="4" t="s">
        <v>15</v>
      </c>
    </row>
    <row r="21" ht="6.75" customHeight="1"/>
    <row r="22" spans="2:2">
      <c r="B22" s="4" t="s">
        <v>16</v>
      </c>
    </row>
    <row r="23" ht="6.75" customHeight="1"/>
    <row r="24" spans="2:2">
      <c r="B24" s="4" t="s">
        <v>17</v>
      </c>
    </row>
    <row r="25" s="2" customFormat="1" spans="3:3">
      <c r="C25" s="2" t="s">
        <v>18</v>
      </c>
    </row>
    <row r="26" ht="6" customHeight="1"/>
    <row r="27" spans="2:2">
      <c r="B27" s="4" t="s">
        <v>19</v>
      </c>
    </row>
    <row r="28" spans="2:2">
      <c r="B28" s="4" t="s">
        <v>20</v>
      </c>
    </row>
    <row r="29" ht="6" customHeight="1"/>
    <row r="30" spans="2:2">
      <c r="B30" s="4" t="s">
        <v>21</v>
      </c>
    </row>
    <row r="31" ht="6" customHeight="1"/>
    <row r="32" s="2" customFormat="1" spans="2:2">
      <c r="B32" s="2" t="s">
        <v>22</v>
      </c>
    </row>
    <row r="33" s="2" customFormat="1" spans="2:2">
      <c r="B33" s="2" t="s">
        <v>23</v>
      </c>
    </row>
    <row r="34" s="2" customFormat="1" spans="2:2">
      <c r="B34" s="2" t="s">
        <v>24</v>
      </c>
    </row>
    <row r="35" ht="6" customHeight="1" spans="27:34">
      <c r="AA35" s="13"/>
      <c r="AB35" s="13"/>
      <c r="AC35" s="13"/>
      <c r="AD35" s="13"/>
      <c r="AE35" s="13"/>
      <c r="AF35" s="13"/>
      <c r="AG35" s="13"/>
      <c r="AH35" s="13"/>
    </row>
    <row r="36" s="2" customFormat="1" spans="2:34">
      <c r="B36" s="2" t="s">
        <v>25</v>
      </c>
      <c r="AA36" s="83"/>
      <c r="AB36" s="83"/>
      <c r="AC36" s="83"/>
      <c r="AD36" s="83"/>
      <c r="AE36" s="13"/>
      <c r="AF36" s="13"/>
      <c r="AG36" s="13"/>
      <c r="AH36" s="13"/>
    </row>
    <row r="37" s="2" customFormat="1" ht="5.1" customHeight="1" spans="27:34">
      <c r="AA37" s="83"/>
      <c r="AB37" s="83"/>
      <c r="AC37" s="83"/>
      <c r="AD37" s="83"/>
      <c r="AE37" s="83"/>
      <c r="AF37" s="83"/>
      <c r="AG37" s="83"/>
      <c r="AH37" s="83"/>
    </row>
    <row r="38" s="2" customFormat="1" spans="2:34">
      <c r="B38" s="2" t="s">
        <v>26</v>
      </c>
      <c r="AA38" s="83"/>
      <c r="AB38" s="83"/>
      <c r="AC38" s="83"/>
      <c r="AD38" s="83"/>
      <c r="AE38" s="13"/>
      <c r="AF38" s="13"/>
      <c r="AG38" s="13"/>
      <c r="AH38" s="13"/>
    </row>
    <row r="39" ht="6.75" customHeight="1" spans="27:34">
      <c r="AA39" s="13"/>
      <c r="AB39" s="13"/>
      <c r="AC39" s="13"/>
      <c r="AD39" s="13"/>
      <c r="AE39" s="13"/>
      <c r="AF39" s="13"/>
      <c r="AG39" s="13"/>
      <c r="AH39" s="13"/>
    </row>
    <row r="40" spans="1:34">
      <c r="A40" s="10" t="s">
        <v>27</v>
      </c>
      <c r="B40" s="10"/>
      <c r="AA40" s="13"/>
      <c r="AB40" s="13"/>
      <c r="AC40" s="13"/>
      <c r="AD40" s="13"/>
      <c r="AE40" s="13"/>
      <c r="AF40" s="13"/>
      <c r="AG40" s="13"/>
      <c r="AH40" s="13"/>
    </row>
    <row r="41" ht="6.75" customHeight="1" spans="2:34">
      <c r="B41" s="10"/>
      <c r="AA41" s="13"/>
      <c r="AB41" s="13"/>
      <c r="AC41" s="13"/>
      <c r="AD41" s="13"/>
      <c r="AE41" s="13"/>
      <c r="AF41" s="13"/>
      <c r="AG41" s="13"/>
      <c r="AH41" s="13"/>
    </row>
    <row r="42" s="3" customFormat="1" spans="3:34">
      <c r="C42" s="11" t="s">
        <v>28</v>
      </c>
      <c r="D42" s="12"/>
      <c r="E42" s="12"/>
      <c r="F42" s="12"/>
      <c r="G42" s="12"/>
      <c r="I42" s="11" t="s">
        <v>29</v>
      </c>
      <c r="J42" s="12"/>
      <c r="K42" s="12"/>
      <c r="L42" s="12"/>
      <c r="M42" s="12"/>
      <c r="O42" s="11" t="s">
        <v>30</v>
      </c>
      <c r="P42" s="12"/>
      <c r="Q42" s="12"/>
      <c r="R42" s="12"/>
      <c r="S42" s="12"/>
      <c r="U42" s="3" t="s">
        <v>31</v>
      </c>
      <c r="V42" s="12"/>
      <c r="W42" s="12"/>
      <c r="X42" s="12"/>
      <c r="Y42" s="12"/>
      <c r="AA42" s="84"/>
      <c r="AB42" s="85"/>
      <c r="AC42" s="85"/>
      <c r="AD42" s="85"/>
      <c r="AE42" s="85"/>
      <c r="AF42" s="84"/>
      <c r="AG42" s="84"/>
      <c r="AH42" s="84"/>
    </row>
    <row r="43" ht="6.75" customHeight="1" spans="4:32"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</row>
    <row r="44" spans="3:32">
      <c r="C44" s="4" t="s">
        <v>32</v>
      </c>
      <c r="D44" s="14" t="s">
        <v>33</v>
      </c>
      <c r="E44" s="14"/>
      <c r="F44" s="14"/>
      <c r="G44" s="14"/>
      <c r="I44" s="14" t="s">
        <v>34</v>
      </c>
      <c r="J44" s="14" t="s">
        <v>35</v>
      </c>
      <c r="K44" s="14"/>
      <c r="L44" s="14"/>
      <c r="M44" s="14"/>
      <c r="N44" s="13"/>
      <c r="O44" s="14" t="s">
        <v>36</v>
      </c>
      <c r="P44" s="14" t="s">
        <v>37</v>
      </c>
      <c r="Q44" s="14"/>
      <c r="R44" s="14"/>
      <c r="S44" s="14"/>
      <c r="T44" s="13"/>
      <c r="U44" s="14" t="s">
        <v>38</v>
      </c>
      <c r="V44" s="14" t="s">
        <v>39</v>
      </c>
      <c r="W44" s="14"/>
      <c r="X44" s="14"/>
      <c r="Y44" s="14"/>
      <c r="AA44" s="13"/>
      <c r="AB44" s="13"/>
      <c r="AC44" s="83"/>
      <c r="AD44" s="83"/>
      <c r="AE44" s="83"/>
      <c r="AF44" s="13"/>
    </row>
    <row r="45" spans="3:32">
      <c r="C45" s="15" t="s">
        <v>40</v>
      </c>
      <c r="D45" s="15" t="s">
        <v>41</v>
      </c>
      <c r="E45" s="15"/>
      <c r="F45" s="15"/>
      <c r="G45" s="15"/>
      <c r="I45" s="14" t="s">
        <v>42</v>
      </c>
      <c r="J45" s="15" t="s">
        <v>43</v>
      </c>
      <c r="K45" s="15"/>
      <c r="L45" s="15"/>
      <c r="M45" s="15"/>
      <c r="N45" s="13"/>
      <c r="O45" s="15" t="s">
        <v>44</v>
      </c>
      <c r="P45" s="15" t="s">
        <v>45</v>
      </c>
      <c r="Q45" s="15"/>
      <c r="R45" s="15"/>
      <c r="S45" s="15"/>
      <c r="T45" s="13"/>
      <c r="U45" s="15" t="s">
        <v>46</v>
      </c>
      <c r="V45" s="15" t="s">
        <v>47</v>
      </c>
      <c r="W45" s="15"/>
      <c r="X45" s="15"/>
      <c r="Y45" s="15"/>
      <c r="AA45" s="13"/>
      <c r="AB45" s="13"/>
      <c r="AC45" s="13"/>
      <c r="AD45" s="13"/>
      <c r="AE45" s="13"/>
      <c r="AF45" s="13"/>
    </row>
    <row r="46" spans="3:32">
      <c r="C46" s="15" t="s">
        <v>48</v>
      </c>
      <c r="D46" s="15" t="s">
        <v>49</v>
      </c>
      <c r="E46" s="15"/>
      <c r="F46" s="15"/>
      <c r="G46" s="15"/>
      <c r="I46" s="15" t="s">
        <v>50</v>
      </c>
      <c r="J46" s="15" t="s">
        <v>51</v>
      </c>
      <c r="K46" s="15"/>
      <c r="L46" s="15"/>
      <c r="M46" s="15"/>
      <c r="N46" s="13"/>
      <c r="O46" s="15" t="s">
        <v>52</v>
      </c>
      <c r="P46" s="15" t="s">
        <v>53</v>
      </c>
      <c r="Q46" s="15"/>
      <c r="R46" s="15"/>
      <c r="S46" s="15"/>
      <c r="T46" s="13"/>
      <c r="U46" s="15" t="s">
        <v>54</v>
      </c>
      <c r="V46" s="15" t="s">
        <v>55</v>
      </c>
      <c r="W46" s="15"/>
      <c r="X46" s="15"/>
      <c r="Y46" s="15"/>
      <c r="AA46" s="13"/>
      <c r="AB46" s="13"/>
      <c r="AC46" s="13"/>
      <c r="AD46" s="13"/>
      <c r="AE46" s="13"/>
      <c r="AF46" s="13"/>
    </row>
    <row r="47" spans="3:32">
      <c r="C47" s="14"/>
      <c r="D47" s="15"/>
      <c r="E47" s="15"/>
      <c r="F47" s="15"/>
      <c r="G47" s="15"/>
      <c r="H47" s="13"/>
      <c r="I47" s="15"/>
      <c r="J47" s="15"/>
      <c r="K47" s="15"/>
      <c r="L47" s="15"/>
      <c r="M47" s="15"/>
      <c r="N47" s="13"/>
      <c r="O47" s="15"/>
      <c r="P47" s="15"/>
      <c r="Q47" s="15"/>
      <c r="R47" s="15"/>
      <c r="S47" s="15"/>
      <c r="T47" s="13"/>
      <c r="U47" s="15"/>
      <c r="V47" s="65"/>
      <c r="W47" s="65"/>
      <c r="X47" s="65"/>
      <c r="Y47" s="65"/>
      <c r="AA47" s="13"/>
      <c r="AB47" s="13"/>
      <c r="AC47" s="13"/>
      <c r="AD47" s="13"/>
      <c r="AE47" s="13"/>
      <c r="AF47" s="13"/>
    </row>
    <row r="48" ht="6" customHeight="1" spans="6:22">
      <c r="F48" s="13"/>
      <c r="G48" s="13"/>
      <c r="I48" s="13"/>
      <c r="J48" s="13"/>
      <c r="K48" s="13"/>
      <c r="N48" s="13"/>
      <c r="O48" s="13"/>
      <c r="P48" s="13"/>
      <c r="S48" s="13"/>
      <c r="T48" s="13"/>
      <c r="V48" s="66"/>
    </row>
    <row r="49" spans="1:22">
      <c r="A49" s="10" t="s">
        <v>56</v>
      </c>
      <c r="F49" s="13"/>
      <c r="G49" s="13"/>
      <c r="I49" s="13"/>
      <c r="J49" s="13"/>
      <c r="K49" s="13"/>
      <c r="N49" s="13"/>
      <c r="O49" s="13"/>
      <c r="P49" s="13"/>
      <c r="S49" s="13"/>
      <c r="T49" s="13"/>
      <c r="V49" s="66"/>
    </row>
    <row r="50" ht="6.75" customHeight="1" spans="6:22">
      <c r="F50" s="13"/>
      <c r="G50" s="13"/>
      <c r="I50" s="13"/>
      <c r="J50" s="13"/>
      <c r="K50" s="13"/>
      <c r="N50" s="13"/>
      <c r="O50" s="13"/>
      <c r="P50" s="13"/>
      <c r="S50" s="13"/>
      <c r="T50" s="13"/>
      <c r="V50" s="66"/>
    </row>
    <row r="51" spans="1:34">
      <c r="A51" s="16"/>
      <c r="B51" s="16"/>
      <c r="C51" s="16"/>
      <c r="D51" s="16" t="s">
        <v>57</v>
      </c>
      <c r="E51" s="17"/>
      <c r="F51" s="17"/>
      <c r="G51" s="18" t="s">
        <v>58</v>
      </c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8" t="s">
        <v>59</v>
      </c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</row>
    <row r="52" spans="1:34">
      <c r="A52" s="16" t="s">
        <v>60</v>
      </c>
      <c r="B52" s="16"/>
      <c r="C52" s="16"/>
      <c r="D52" s="20" t="s">
        <v>11</v>
      </c>
      <c r="E52" s="21"/>
      <c r="F52" s="22"/>
      <c r="G52" s="20" t="s">
        <v>61</v>
      </c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67" t="s">
        <v>62</v>
      </c>
      <c r="T52" s="22"/>
      <c r="U52" s="20" t="s">
        <v>61</v>
      </c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67" t="s">
        <v>62</v>
      </c>
      <c r="AH52" s="22"/>
    </row>
    <row r="53" spans="1:34">
      <c r="A53" s="16" t="s">
        <v>63</v>
      </c>
      <c r="B53" s="16"/>
      <c r="C53" s="16"/>
      <c r="D53" s="16" t="s">
        <v>64</v>
      </c>
      <c r="E53" s="16" t="s">
        <v>65</v>
      </c>
      <c r="F53" s="16" t="s">
        <v>65</v>
      </c>
      <c r="G53" s="24" t="s">
        <v>32</v>
      </c>
      <c r="H53" s="25" t="s">
        <v>33</v>
      </c>
      <c r="I53" s="43"/>
      <c r="J53" s="44"/>
      <c r="K53" s="45"/>
      <c r="L53" s="46" t="s">
        <v>66</v>
      </c>
      <c r="M53" s="27" t="s">
        <v>40</v>
      </c>
      <c r="N53" s="28" t="s">
        <v>41</v>
      </c>
      <c r="O53" s="28"/>
      <c r="P53" s="28"/>
      <c r="Q53" s="68"/>
      <c r="R53" s="27"/>
      <c r="S53" s="69" t="s">
        <v>50</v>
      </c>
      <c r="T53" s="70"/>
      <c r="U53" s="71" t="s">
        <v>34</v>
      </c>
      <c r="V53" s="47" t="s">
        <v>35</v>
      </c>
      <c r="W53" s="72"/>
      <c r="X53" s="73"/>
      <c r="Y53" s="73"/>
      <c r="Z53" s="46" t="s">
        <v>66</v>
      </c>
      <c r="AA53" s="27" t="s">
        <v>42</v>
      </c>
      <c r="AB53" s="28" t="s">
        <v>43</v>
      </c>
      <c r="AC53" s="43"/>
      <c r="AD53" s="43"/>
      <c r="AE53" s="68"/>
      <c r="AF53" s="27"/>
      <c r="AG53" s="87" t="s">
        <v>48</v>
      </c>
      <c r="AH53" s="88"/>
    </row>
    <row r="54" spans="1:34">
      <c r="A54" s="16" t="s">
        <v>67</v>
      </c>
      <c r="B54" s="16"/>
      <c r="C54" s="16"/>
      <c r="D54" s="18" t="s">
        <v>68</v>
      </c>
      <c r="E54" s="26" t="s">
        <v>69</v>
      </c>
      <c r="F54" s="26" t="s">
        <v>69</v>
      </c>
      <c r="G54" s="24" t="s">
        <v>32</v>
      </c>
      <c r="H54" s="25" t="s">
        <v>33</v>
      </c>
      <c r="I54" s="43"/>
      <c r="J54" s="44"/>
      <c r="K54" s="45"/>
      <c r="L54" s="46" t="s">
        <v>66</v>
      </c>
      <c r="M54" s="27" t="s">
        <v>48</v>
      </c>
      <c r="N54" s="47" t="s">
        <v>49</v>
      </c>
      <c r="O54" s="43"/>
      <c r="P54" s="43"/>
      <c r="Q54" s="68"/>
      <c r="R54" s="27"/>
      <c r="S54" s="69" t="s">
        <v>42</v>
      </c>
      <c r="T54" s="70"/>
      <c r="U54" s="27" t="s">
        <v>34</v>
      </c>
      <c r="V54" s="47" t="s">
        <v>35</v>
      </c>
      <c r="W54" s="43"/>
      <c r="X54" s="44"/>
      <c r="Y54" s="45"/>
      <c r="Z54" s="46" t="s">
        <v>66</v>
      </c>
      <c r="AA54" s="27" t="s">
        <v>50</v>
      </c>
      <c r="AB54" s="28" t="s">
        <v>51</v>
      </c>
      <c r="AC54" s="43"/>
      <c r="AD54" s="43"/>
      <c r="AE54" s="68"/>
      <c r="AF54" s="27"/>
      <c r="AG54" s="87" t="s">
        <v>40</v>
      </c>
      <c r="AH54" s="88"/>
    </row>
    <row r="55" spans="1:34">
      <c r="A55" s="16" t="s">
        <v>70</v>
      </c>
      <c r="B55" s="16"/>
      <c r="C55" s="16"/>
      <c r="D55" s="18" t="s">
        <v>71</v>
      </c>
      <c r="E55" s="26" t="s">
        <v>72</v>
      </c>
      <c r="F55" s="26" t="s">
        <v>72</v>
      </c>
      <c r="G55" s="27" t="s">
        <v>40</v>
      </c>
      <c r="H55" s="28" t="s">
        <v>41</v>
      </c>
      <c r="I55" s="28"/>
      <c r="J55" s="28"/>
      <c r="K55" s="45"/>
      <c r="L55" s="46" t="s">
        <v>66</v>
      </c>
      <c r="M55" s="27" t="s">
        <v>48</v>
      </c>
      <c r="N55" s="25" t="s">
        <v>49</v>
      </c>
      <c r="O55" s="43"/>
      <c r="P55" s="43"/>
      <c r="Q55" s="68"/>
      <c r="R55" s="27"/>
      <c r="S55" s="69" t="s">
        <v>34</v>
      </c>
      <c r="T55" s="70"/>
      <c r="U55" s="27" t="s">
        <v>42</v>
      </c>
      <c r="V55" s="28" t="s">
        <v>43</v>
      </c>
      <c r="W55" s="43"/>
      <c r="X55" s="44"/>
      <c r="Y55" s="45"/>
      <c r="Z55" s="46" t="s">
        <v>66</v>
      </c>
      <c r="AA55" s="24" t="s">
        <v>50</v>
      </c>
      <c r="AB55" s="28" t="s">
        <v>51</v>
      </c>
      <c r="AC55" s="43"/>
      <c r="AD55" s="43"/>
      <c r="AE55" s="68"/>
      <c r="AF55" s="27"/>
      <c r="AG55" s="87" t="s">
        <v>32</v>
      </c>
      <c r="AH55" s="88"/>
    </row>
    <row r="56" hidden="1" spans="1:34">
      <c r="A56" s="16"/>
      <c r="B56" s="16"/>
      <c r="C56" s="16"/>
      <c r="D56" s="29"/>
      <c r="E56" s="30"/>
      <c r="F56" s="30"/>
      <c r="G56" s="31"/>
      <c r="H56" s="32"/>
      <c r="I56" s="48"/>
      <c r="J56" s="15"/>
      <c r="K56" s="49"/>
      <c r="L56" s="17" t="s">
        <v>66</v>
      </c>
      <c r="M56" s="31"/>
      <c r="N56" s="32"/>
      <c r="O56" s="48"/>
      <c r="P56" s="48"/>
      <c r="Q56" s="21"/>
      <c r="R56" s="74"/>
      <c r="S56" s="75"/>
      <c r="T56" s="76"/>
      <c r="U56" s="54"/>
      <c r="V56" s="55"/>
      <c r="W56" s="48"/>
      <c r="X56" s="15"/>
      <c r="Y56" s="49"/>
      <c r="Z56" s="17" t="s">
        <v>66</v>
      </c>
      <c r="AA56" s="54"/>
      <c r="AB56" s="55"/>
      <c r="AC56" s="48"/>
      <c r="AD56" s="48"/>
      <c r="AE56" s="21"/>
      <c r="AF56" s="74"/>
      <c r="AG56" s="75"/>
      <c r="AH56" s="76"/>
    </row>
    <row r="57" hidden="1" spans="1:34">
      <c r="A57" s="16"/>
      <c r="B57" s="16"/>
      <c r="C57" s="16"/>
      <c r="D57" s="29"/>
      <c r="E57" s="30"/>
      <c r="F57" s="30"/>
      <c r="G57" s="33"/>
      <c r="H57" s="34"/>
      <c r="I57" s="34"/>
      <c r="J57" s="34"/>
      <c r="K57" s="50"/>
      <c r="L57" s="51"/>
      <c r="M57" s="33"/>
      <c r="N57" s="52"/>
      <c r="O57" s="53"/>
      <c r="P57" s="53"/>
      <c r="Q57" s="77"/>
      <c r="R57" s="33"/>
      <c r="S57" s="78"/>
      <c r="T57" s="79"/>
      <c r="U57" s="33"/>
      <c r="V57" s="34"/>
      <c r="W57" s="53"/>
      <c r="X57" s="80"/>
      <c r="Y57" s="50"/>
      <c r="Z57" s="51"/>
      <c r="AA57" s="86"/>
      <c r="AB57" s="34"/>
      <c r="AC57" s="53"/>
      <c r="AD57" s="53"/>
      <c r="AE57" s="77"/>
      <c r="AF57" s="33"/>
      <c r="AG57" s="89"/>
      <c r="AH57" s="90"/>
    </row>
    <row r="58" hidden="1" spans="1:34">
      <c r="A58" s="16"/>
      <c r="B58" s="16"/>
      <c r="C58" s="16"/>
      <c r="D58" s="29"/>
      <c r="E58" s="30"/>
      <c r="F58" s="30"/>
      <c r="G58" s="31"/>
      <c r="H58" s="32"/>
      <c r="I58" s="48"/>
      <c r="J58" s="15"/>
      <c r="K58" s="49"/>
      <c r="L58" s="17" t="s">
        <v>66</v>
      </c>
      <c r="M58" s="54"/>
      <c r="N58" s="55"/>
      <c r="O58" s="48"/>
      <c r="P58" s="48"/>
      <c r="Q58" s="21"/>
      <c r="R58" s="54"/>
      <c r="S58" s="75"/>
      <c r="T58" s="76"/>
      <c r="U58" s="54"/>
      <c r="V58" s="55"/>
      <c r="W58" s="48"/>
      <c r="X58" s="15"/>
      <c r="Y58" s="49"/>
      <c r="Z58" s="17" t="s">
        <v>66</v>
      </c>
      <c r="AA58" s="31"/>
      <c r="AB58" s="32"/>
      <c r="AC58" s="48"/>
      <c r="AD58" s="48"/>
      <c r="AE58" s="21"/>
      <c r="AF58" s="54"/>
      <c r="AG58" s="75"/>
      <c r="AH58" s="76"/>
    </row>
    <row r="59" spans="1:34">
      <c r="A59" s="5"/>
      <c r="B59" s="5"/>
      <c r="C59" s="5"/>
      <c r="D59" s="35"/>
      <c r="E59" s="36"/>
      <c r="F59" s="36"/>
      <c r="G59" s="37"/>
      <c r="H59" s="38"/>
      <c r="I59" s="38"/>
      <c r="J59" s="56"/>
      <c r="K59" s="36"/>
      <c r="L59" s="57"/>
      <c r="M59" s="57"/>
      <c r="N59" s="58"/>
      <c r="O59" s="59"/>
      <c r="P59" s="59"/>
      <c r="Q59" s="56"/>
      <c r="R59" s="81"/>
      <c r="S59"/>
      <c r="T59"/>
      <c r="U59" s="37"/>
      <c r="V59" s="38"/>
      <c r="W59" s="38"/>
      <c r="X59" s="56"/>
      <c r="Y59" s="36"/>
      <c r="Z59" s="57"/>
      <c r="AA59" s="57"/>
      <c r="AB59" s="58"/>
      <c r="AC59" s="59"/>
      <c r="AD59" s="59"/>
      <c r="AE59" s="56"/>
      <c r="AF59" s="81"/>
      <c r="AG59"/>
      <c r="AH59"/>
    </row>
    <row r="60" s="4" customFormat="1" spans="1:34">
      <c r="A60" s="5"/>
      <c r="B60" s="5"/>
      <c r="C60" s="5"/>
      <c r="D60" s="35"/>
      <c r="E60" s="36"/>
      <c r="F60" s="36"/>
      <c r="G60" s="37"/>
      <c r="H60" s="38"/>
      <c r="I60" s="38"/>
      <c r="J60" s="56"/>
      <c r="K60" s="36"/>
      <c r="L60" s="57"/>
      <c r="M60" s="57"/>
      <c r="N60" s="58"/>
      <c r="O60" s="59"/>
      <c r="P60" s="59"/>
      <c r="Q60" s="56"/>
      <c r="R60" s="81"/>
      <c r="S60"/>
      <c r="T60"/>
      <c r="U60" s="37"/>
      <c r="V60" s="38"/>
      <c r="W60" s="38"/>
      <c r="X60" s="56"/>
      <c r="Y60" s="36"/>
      <c r="Z60" s="57"/>
      <c r="AA60" s="57"/>
      <c r="AB60" s="58"/>
      <c r="AC60" s="59"/>
      <c r="AD60" s="59"/>
      <c r="AE60" s="56"/>
      <c r="AF60" s="81"/>
      <c r="AG60"/>
      <c r="AH60"/>
    </row>
    <row r="61" s="4" customFormat="1" spans="1:34">
      <c r="A61" s="16"/>
      <c r="B61" s="16"/>
      <c r="C61" s="16"/>
      <c r="D61" s="16" t="s">
        <v>57</v>
      </c>
      <c r="E61" s="17"/>
      <c r="F61" s="17"/>
      <c r="G61" s="18" t="s">
        <v>58</v>
      </c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8" t="s">
        <v>59</v>
      </c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</row>
    <row r="62" s="4" customFormat="1" spans="1:34">
      <c r="A62" s="18" t="s">
        <v>73</v>
      </c>
      <c r="B62" s="18"/>
      <c r="C62" s="18"/>
      <c r="D62" s="39" t="s">
        <v>74</v>
      </c>
      <c r="E62" s="40"/>
      <c r="F62" s="41"/>
      <c r="G62" s="20" t="s">
        <v>61</v>
      </c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67" t="s">
        <v>62</v>
      </c>
      <c r="T62" s="22"/>
      <c r="U62" s="20" t="s">
        <v>61</v>
      </c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91" t="s">
        <v>62</v>
      </c>
      <c r="AH62" s="92"/>
    </row>
    <row r="63" s="4" customFormat="1" spans="1:34">
      <c r="A63" s="16" t="s">
        <v>63</v>
      </c>
      <c r="B63" s="16"/>
      <c r="C63" s="16"/>
      <c r="D63" s="18" t="s">
        <v>75</v>
      </c>
      <c r="E63" s="18" t="s">
        <v>65</v>
      </c>
      <c r="F63" s="18" t="s">
        <v>65</v>
      </c>
      <c r="G63" s="24" t="s">
        <v>36</v>
      </c>
      <c r="H63" s="25" t="s">
        <v>37</v>
      </c>
      <c r="I63" s="43"/>
      <c r="J63" s="44"/>
      <c r="K63" s="45"/>
      <c r="L63" s="46" t="s">
        <v>66</v>
      </c>
      <c r="M63" s="60" t="s">
        <v>52</v>
      </c>
      <c r="N63" s="61" t="s">
        <v>53</v>
      </c>
      <c r="O63" s="61"/>
      <c r="P63" s="61"/>
      <c r="Q63" s="82"/>
      <c r="R63" s="60"/>
      <c r="S63" s="69" t="s">
        <v>54</v>
      </c>
      <c r="T63" s="70"/>
      <c r="U63" s="71" t="s">
        <v>38</v>
      </c>
      <c r="V63" s="47" t="s">
        <v>39</v>
      </c>
      <c r="W63" s="72"/>
      <c r="X63" s="73"/>
      <c r="Y63" s="73"/>
      <c r="Z63" s="46" t="s">
        <v>66</v>
      </c>
      <c r="AA63" s="27" t="s">
        <v>46</v>
      </c>
      <c r="AB63" s="28" t="s">
        <v>47</v>
      </c>
      <c r="AC63" s="43"/>
      <c r="AD63" s="43"/>
      <c r="AE63" s="68"/>
      <c r="AF63" s="27"/>
      <c r="AG63" s="93" t="s">
        <v>44</v>
      </c>
      <c r="AH63" s="94"/>
    </row>
    <row r="64" s="4" customFormat="1" spans="1:34">
      <c r="A64" s="16" t="s">
        <v>67</v>
      </c>
      <c r="B64" s="16"/>
      <c r="C64" s="16"/>
      <c r="D64" s="18" t="s">
        <v>76</v>
      </c>
      <c r="E64" s="26" t="s">
        <v>69</v>
      </c>
      <c r="F64" s="26" t="s">
        <v>69</v>
      </c>
      <c r="G64" s="24" t="s">
        <v>36</v>
      </c>
      <c r="H64" s="25" t="s">
        <v>37</v>
      </c>
      <c r="I64" s="43"/>
      <c r="J64" s="44"/>
      <c r="K64" s="45"/>
      <c r="L64" s="46" t="s">
        <v>66</v>
      </c>
      <c r="M64" s="62" t="s">
        <v>44</v>
      </c>
      <c r="N64" s="63" t="s">
        <v>45</v>
      </c>
      <c r="O64" s="64"/>
      <c r="P64" s="64"/>
      <c r="Q64" s="82"/>
      <c r="R64" s="60"/>
      <c r="S64" s="69" t="s">
        <v>46</v>
      </c>
      <c r="T64" s="70"/>
      <c r="U64" s="27" t="s">
        <v>38</v>
      </c>
      <c r="V64" s="47" t="s">
        <v>39</v>
      </c>
      <c r="W64" s="43"/>
      <c r="X64" s="44"/>
      <c r="Y64" s="45"/>
      <c r="Z64" s="46" t="s">
        <v>66</v>
      </c>
      <c r="AA64" s="27" t="s">
        <v>54</v>
      </c>
      <c r="AB64" s="28" t="s">
        <v>55</v>
      </c>
      <c r="AC64" s="43"/>
      <c r="AD64" s="43"/>
      <c r="AE64" s="68"/>
      <c r="AF64" s="27"/>
      <c r="AG64" s="93" t="s">
        <v>52</v>
      </c>
      <c r="AH64" s="94"/>
    </row>
    <row r="65" s="4" customFormat="1" spans="1:34">
      <c r="A65" s="16" t="s">
        <v>70</v>
      </c>
      <c r="B65" s="16"/>
      <c r="C65" s="16"/>
      <c r="D65" s="18" t="s">
        <v>77</v>
      </c>
      <c r="E65" s="26" t="s">
        <v>72</v>
      </c>
      <c r="F65" s="26" t="s">
        <v>72</v>
      </c>
      <c r="G65" s="24" t="s">
        <v>44</v>
      </c>
      <c r="H65" s="28" t="s">
        <v>45</v>
      </c>
      <c r="I65" s="28"/>
      <c r="J65" s="28"/>
      <c r="K65" s="45"/>
      <c r="L65" s="46" t="s">
        <v>66</v>
      </c>
      <c r="M65" s="27" t="s">
        <v>52</v>
      </c>
      <c r="N65" s="25" t="s">
        <v>53</v>
      </c>
      <c r="O65" s="43"/>
      <c r="P65" s="43"/>
      <c r="Q65" s="68"/>
      <c r="R65" s="27"/>
      <c r="S65" s="69" t="s">
        <v>38</v>
      </c>
      <c r="T65" s="70"/>
      <c r="U65" s="27" t="s">
        <v>46</v>
      </c>
      <c r="V65" s="28" t="s">
        <v>47</v>
      </c>
      <c r="W65" s="43"/>
      <c r="X65" s="44"/>
      <c r="Y65" s="45"/>
      <c r="Z65" s="46" t="s">
        <v>66</v>
      </c>
      <c r="AA65" s="24" t="s">
        <v>54</v>
      </c>
      <c r="AB65" s="28" t="s">
        <v>55</v>
      </c>
      <c r="AC65" s="43"/>
      <c r="AD65" s="43"/>
      <c r="AE65" s="68"/>
      <c r="AF65" s="27"/>
      <c r="AG65" s="87" t="s">
        <v>36</v>
      </c>
      <c r="AH65" s="88"/>
    </row>
    <row r="66" s="4" customFormat="1" hidden="1" spans="1:34">
      <c r="A66" s="16" t="s">
        <v>78</v>
      </c>
      <c r="B66" s="16"/>
      <c r="C66" s="16"/>
      <c r="D66" s="29" t="s">
        <v>79</v>
      </c>
      <c r="E66" s="30" t="s">
        <v>79</v>
      </c>
      <c r="F66" s="30" t="s">
        <v>79</v>
      </c>
      <c r="G66" s="31"/>
      <c r="H66" s="32"/>
      <c r="I66" s="48"/>
      <c r="J66" s="15"/>
      <c r="K66" s="49"/>
      <c r="L66" s="17" t="s">
        <v>66</v>
      </c>
      <c r="M66" s="31"/>
      <c r="N66" s="32"/>
      <c r="O66" s="48"/>
      <c r="P66" s="48"/>
      <c r="Q66" s="21"/>
      <c r="R66" s="74"/>
      <c r="S66" s="75"/>
      <c r="T66" s="76"/>
      <c r="U66" s="54"/>
      <c r="V66" s="55"/>
      <c r="W66" s="48"/>
      <c r="X66" s="15"/>
      <c r="Y66" s="49"/>
      <c r="Z66" s="17" t="s">
        <v>66</v>
      </c>
      <c r="AA66" s="54"/>
      <c r="AB66" s="55"/>
      <c r="AC66" s="48"/>
      <c r="AD66" s="48"/>
      <c r="AE66" s="21"/>
      <c r="AF66" s="74"/>
      <c r="AG66" s="75"/>
      <c r="AH66" s="76"/>
    </row>
    <row r="67" s="4" customFormat="1" hidden="1" spans="1:34">
      <c r="A67" s="16" t="s">
        <v>80</v>
      </c>
      <c r="B67" s="16"/>
      <c r="C67" s="16"/>
      <c r="D67" s="29" t="s">
        <v>81</v>
      </c>
      <c r="E67" s="30" t="s">
        <v>81</v>
      </c>
      <c r="F67" s="30" t="s">
        <v>81</v>
      </c>
      <c r="G67" s="95" t="s">
        <v>44</v>
      </c>
      <c r="H67" s="34" t="s">
        <v>45</v>
      </c>
      <c r="I67" s="34"/>
      <c r="J67" s="34"/>
      <c r="K67" s="50"/>
      <c r="L67" s="51" t="s">
        <v>66</v>
      </c>
      <c r="M67" s="33" t="s">
        <v>52</v>
      </c>
      <c r="N67" s="52" t="s">
        <v>53</v>
      </c>
      <c r="O67" s="53"/>
      <c r="P67" s="53"/>
      <c r="Q67" s="77"/>
      <c r="R67" s="33"/>
      <c r="S67" s="78" t="s">
        <v>38</v>
      </c>
      <c r="T67" s="79"/>
      <c r="U67" s="33" t="s">
        <v>46</v>
      </c>
      <c r="V67" s="34" t="s">
        <v>47</v>
      </c>
      <c r="W67" s="53"/>
      <c r="X67" s="80"/>
      <c r="Y67" s="50"/>
      <c r="Z67" s="51" t="s">
        <v>66</v>
      </c>
      <c r="AA67" s="86" t="s">
        <v>54</v>
      </c>
      <c r="AB67" s="34" t="s">
        <v>55</v>
      </c>
      <c r="AC67" s="53"/>
      <c r="AD67" s="53"/>
      <c r="AE67" s="77"/>
      <c r="AF67" s="33"/>
      <c r="AG67" s="89" t="s">
        <v>36</v>
      </c>
      <c r="AH67" s="90"/>
    </row>
    <row r="68" s="4" customFormat="1" hidden="1" spans="1:34">
      <c r="A68" s="16" t="s">
        <v>82</v>
      </c>
      <c r="B68" s="16"/>
      <c r="C68" s="16"/>
      <c r="D68" s="29" t="s">
        <v>83</v>
      </c>
      <c r="E68" s="30" t="s">
        <v>83</v>
      </c>
      <c r="F68" s="30" t="s">
        <v>83</v>
      </c>
      <c r="G68" s="31"/>
      <c r="H68" s="32"/>
      <c r="I68" s="48"/>
      <c r="J68" s="15"/>
      <c r="K68" s="49"/>
      <c r="L68" s="17" t="s">
        <v>66</v>
      </c>
      <c r="M68" s="54"/>
      <c r="N68" s="55"/>
      <c r="O68" s="48"/>
      <c r="P68" s="48"/>
      <c r="Q68" s="21"/>
      <c r="R68" s="54"/>
      <c r="S68" s="75"/>
      <c r="T68" s="76"/>
      <c r="U68" s="54"/>
      <c r="V68" s="55"/>
      <c r="W68" s="48"/>
      <c r="X68" s="15"/>
      <c r="Y68" s="49"/>
      <c r="Z68" s="17" t="s">
        <v>66</v>
      </c>
      <c r="AA68" s="31"/>
      <c r="AB68" s="32"/>
      <c r="AC68" s="48"/>
      <c r="AD68" s="48"/>
      <c r="AE68" s="21"/>
      <c r="AF68" s="54"/>
      <c r="AG68" s="75"/>
      <c r="AH68" s="76"/>
    </row>
    <row r="69" s="4" customFormat="1" spans="1:34">
      <c r="A69" s="96"/>
      <c r="B69" s="96"/>
      <c r="C69" s="96"/>
      <c r="D69" s="97"/>
      <c r="E69" s="98"/>
      <c r="F69" s="98"/>
      <c r="G69" s="99"/>
      <c r="H69" s="100"/>
      <c r="I69" s="100"/>
      <c r="J69" s="138"/>
      <c r="K69" s="138"/>
      <c r="L69" s="139"/>
      <c r="M69" s="140"/>
      <c r="N69" s="99"/>
      <c r="O69" s="100"/>
      <c r="P69" s="100"/>
      <c r="Q69" s="139"/>
      <c r="R69" s="140"/>
      <c r="S69" s="176"/>
      <c r="T69" s="176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</row>
    <row r="70" s="4" customFormat="1" spans="1:22">
      <c r="A70" s="10" t="s">
        <v>84</v>
      </c>
      <c r="V70" s="66"/>
    </row>
    <row r="71" s="4" customFormat="1" spans="22:22">
      <c r="V71" s="66"/>
    </row>
    <row r="72" s="5" customFormat="1" spans="1:36">
      <c r="A72" s="20" t="s">
        <v>85</v>
      </c>
      <c r="B72" s="23"/>
      <c r="C72" s="23"/>
      <c r="D72" s="101"/>
      <c r="E72" s="20" t="str">
        <f>A73</f>
        <v>東部SSS</v>
      </c>
      <c r="F72" s="102"/>
      <c r="G72" s="102"/>
      <c r="H72" s="103"/>
      <c r="I72" s="20" t="str">
        <f>A75</f>
        <v>HIRO'S</v>
      </c>
      <c r="J72" s="102"/>
      <c r="K72" s="102"/>
      <c r="L72" s="103"/>
      <c r="M72" s="141" t="str">
        <f>A77</f>
        <v>ｱｽﾃﾗｰｿ高畠</v>
      </c>
      <c r="N72" s="142"/>
      <c r="O72" s="142"/>
      <c r="P72" s="120"/>
      <c r="Q72" s="20" t="str">
        <f>A79</f>
        <v>-</v>
      </c>
      <c r="R72" s="102"/>
      <c r="S72" s="102"/>
      <c r="T72" s="103"/>
      <c r="U72" s="20" t="s">
        <v>86</v>
      </c>
      <c r="V72" s="101"/>
      <c r="W72" s="130" t="s">
        <v>87</v>
      </c>
      <c r="X72" s="132"/>
      <c r="Y72" s="130" t="s">
        <v>88</v>
      </c>
      <c r="Z72" s="132"/>
      <c r="AA72" s="188" t="s">
        <v>89</v>
      </c>
      <c r="AB72" s="103"/>
      <c r="AC72" s="188" t="s">
        <v>90</v>
      </c>
      <c r="AD72" s="103"/>
      <c r="AE72" s="188" t="s">
        <v>91</v>
      </c>
      <c r="AF72" s="103"/>
      <c r="AG72" s="188" t="s">
        <v>92</v>
      </c>
      <c r="AH72" s="103"/>
      <c r="AI72" s="188" t="s">
        <v>93</v>
      </c>
      <c r="AJ72" s="103"/>
    </row>
    <row r="73" s="5" customFormat="1" spans="1:43">
      <c r="A73" s="104" t="s">
        <v>33</v>
      </c>
      <c r="B73" s="105"/>
      <c r="C73" s="105"/>
      <c r="D73" s="106"/>
      <c r="E73" s="107"/>
      <c r="F73" s="108"/>
      <c r="G73" s="108"/>
      <c r="H73" s="109"/>
      <c r="I73" s="116" t="str">
        <f>IF(I74="","",IF(I74=K74,"△",IF(I74&gt;K74,"○","×")))</f>
        <v>○</v>
      </c>
      <c r="J73" s="117"/>
      <c r="K73" s="117"/>
      <c r="L73" s="118"/>
      <c r="M73" s="116" t="str">
        <f>IF(M74="","",IF(M74=O74,"△",IF(M74&gt;O74,"○","×")))</f>
        <v>×</v>
      </c>
      <c r="N73" s="117"/>
      <c r="O73" s="117"/>
      <c r="P73" s="118"/>
      <c r="Q73" s="116" t="str">
        <f>IF(Q74="","",IF(Q74=S74,"△",IF(Q74&gt;S74,"○","×")))</f>
        <v/>
      </c>
      <c r="R73" s="117"/>
      <c r="S73" s="117"/>
      <c r="T73" s="118"/>
      <c r="U73" s="178">
        <f>IF(AP73=0,"",COUNTIF(E73:T73,"○"))</f>
        <v>1</v>
      </c>
      <c r="V73" s="179"/>
      <c r="W73" s="178">
        <f>IF(AP73=0,"",COUNTIF(E73:T73,"×"))</f>
        <v>1</v>
      </c>
      <c r="X73" s="179"/>
      <c r="Y73" s="178">
        <f>IF(AP73=0,"",COUNTIF(E73:T73,"△"))</f>
        <v>0</v>
      </c>
      <c r="Z73" s="179"/>
      <c r="AA73" s="178">
        <f>IF(AP73=0,"",U73*3+Y73)</f>
        <v>3</v>
      </c>
      <c r="AB73" s="179"/>
      <c r="AC73" s="178">
        <f>IF(AP73=0,"",SUM(E74,I74,M74,Q74))</f>
        <v>4</v>
      </c>
      <c r="AD73" s="179"/>
      <c r="AE73" s="178">
        <f>IF(AP73=0,"",SUM(G74,K74,O74,S74))</f>
        <v>1</v>
      </c>
      <c r="AF73" s="179"/>
      <c r="AG73" s="178">
        <f>IF(AP73=0,"",SUM(AC73,-AE73))</f>
        <v>3</v>
      </c>
      <c r="AH73" s="179"/>
      <c r="AI73" s="178">
        <f>IF(AP73=0,"",_xlfn.RANK.EQ(AQ73,AQ73:AQ78))</f>
        <v>2</v>
      </c>
      <c r="AJ73" s="179"/>
      <c r="AK73" s="194"/>
      <c r="AL73" s="194"/>
      <c r="AM73" s="194"/>
      <c r="AN73" s="194"/>
      <c r="AO73" s="194"/>
      <c r="AP73" s="194">
        <f>COUNTA(I74:T74,M76:T76,Q78:T78)</f>
        <v>6</v>
      </c>
      <c r="AQ73" s="195">
        <f>IF(AP73=0,"",10000000000+(AA73*100000000)+(100000+(AG73*1000))+(AC73))</f>
        <v>10300103004</v>
      </c>
    </row>
    <row r="74" s="5" customFormat="1" spans="1:43">
      <c r="A74" s="110"/>
      <c r="B74" s="111"/>
      <c r="C74" s="111"/>
      <c r="D74" s="112"/>
      <c r="E74" s="113"/>
      <c r="F74" s="114"/>
      <c r="G74" s="114"/>
      <c r="H74" s="115"/>
      <c r="I74" s="143">
        <v>4</v>
      </c>
      <c r="J74" s="144"/>
      <c r="K74" s="143">
        <v>0</v>
      </c>
      <c r="L74" s="144"/>
      <c r="M74" s="143">
        <v>0</v>
      </c>
      <c r="N74" s="144"/>
      <c r="O74" s="143">
        <v>1</v>
      </c>
      <c r="P74" s="144"/>
      <c r="Q74" s="143"/>
      <c r="R74" s="144"/>
      <c r="S74" s="143"/>
      <c r="T74" s="144"/>
      <c r="U74" s="180"/>
      <c r="V74" s="181"/>
      <c r="W74" s="180"/>
      <c r="X74" s="181"/>
      <c r="Y74" s="180"/>
      <c r="Z74" s="181"/>
      <c r="AA74" s="180"/>
      <c r="AB74" s="181"/>
      <c r="AC74" s="180"/>
      <c r="AD74" s="181"/>
      <c r="AE74" s="180"/>
      <c r="AF74" s="181"/>
      <c r="AG74" s="180"/>
      <c r="AH74" s="181"/>
      <c r="AI74" s="180"/>
      <c r="AJ74" s="181"/>
      <c r="AK74" s="194"/>
      <c r="AL74" s="194"/>
      <c r="AM74" s="194"/>
      <c r="AN74" s="194"/>
      <c r="AO74" s="194"/>
      <c r="AP74" s="194"/>
      <c r="AQ74" s="195"/>
    </row>
    <row r="75" s="5" customFormat="1" spans="1:43">
      <c r="A75" s="104" t="s">
        <v>41</v>
      </c>
      <c r="B75" s="105"/>
      <c r="C75" s="105"/>
      <c r="D75" s="106"/>
      <c r="E75" s="116" t="str">
        <f>IF(I74="","",IF(E76=G76,"△",IF(E76&gt;G76,"○","×")))</f>
        <v>×</v>
      </c>
      <c r="F75" s="117"/>
      <c r="G75" s="117"/>
      <c r="H75" s="118"/>
      <c r="I75" s="145"/>
      <c r="J75" s="146"/>
      <c r="K75" s="146"/>
      <c r="L75" s="147"/>
      <c r="M75" s="116" t="str">
        <f>IF(M76="","",IF(M76=O76,"△",IF(M76&gt;O76,"○","×")))</f>
        <v>△</v>
      </c>
      <c r="N75" s="117"/>
      <c r="O75" s="117"/>
      <c r="P75" s="118"/>
      <c r="Q75" s="116" t="str">
        <f>IF(Q76="","",IF(Q76=S76,"△",IF(Q76&gt;S76,"○","×")))</f>
        <v/>
      </c>
      <c r="R75" s="117"/>
      <c r="S75" s="117"/>
      <c r="T75" s="118"/>
      <c r="U75" s="178">
        <f>IF(AP73=0,"",COUNTIF(E75:T75,"○"))</f>
        <v>0</v>
      </c>
      <c r="V75" s="179"/>
      <c r="W75" s="178">
        <f>IF(AP73=0,"",COUNTIF(E75:T75,"×"))</f>
        <v>1</v>
      </c>
      <c r="X75" s="179"/>
      <c r="Y75" s="178">
        <f>IF(AP73=0,"",COUNTIF(E75:T75,"△"))</f>
        <v>1</v>
      </c>
      <c r="Z75" s="179"/>
      <c r="AA75" s="178">
        <f>IF(AP73=0,"",U75*3+Y75)</f>
        <v>1</v>
      </c>
      <c r="AB75" s="179"/>
      <c r="AC75" s="178">
        <f>IF(AP73=0,"",SUM(E76,I76,M76,Q76))</f>
        <v>1</v>
      </c>
      <c r="AD75" s="179"/>
      <c r="AE75" s="178">
        <f>IF(AP73=0,"",SUM(G76,K76,O76,S76))</f>
        <v>5</v>
      </c>
      <c r="AF75" s="179"/>
      <c r="AG75" s="178">
        <f>IF(AP73=0,"",SUM(AC75,-AE75))</f>
        <v>-4</v>
      </c>
      <c r="AH75" s="179"/>
      <c r="AI75" s="178">
        <f>IF(AP73=0,"",_xlfn.RANK.EQ(AQ75,AQ73:AQ78))</f>
        <v>3</v>
      </c>
      <c r="AJ75" s="179"/>
      <c r="AK75" s="194"/>
      <c r="AL75" s="194"/>
      <c r="AM75" s="194"/>
      <c r="AN75" s="194"/>
      <c r="AO75" s="194"/>
      <c r="AP75" s="194"/>
      <c r="AQ75" s="195">
        <f>IF(AP73=0,"",10000000000+(AA75*100000000)+(100000+(AG75*1000))+(AC75))</f>
        <v>10100096001</v>
      </c>
    </row>
    <row r="76" s="5" customFormat="1" spans="1:43">
      <c r="A76" s="110"/>
      <c r="B76" s="111"/>
      <c r="C76" s="111"/>
      <c r="D76" s="112"/>
      <c r="E76" s="119">
        <f>IF(K74="","",K74)</f>
        <v>0</v>
      </c>
      <c r="F76" s="120"/>
      <c r="G76" s="119">
        <f>IF(I74="","",I74)</f>
        <v>4</v>
      </c>
      <c r="H76" s="120"/>
      <c r="I76" s="148"/>
      <c r="J76" s="149"/>
      <c r="K76" s="149"/>
      <c r="L76" s="150"/>
      <c r="M76" s="151">
        <v>1</v>
      </c>
      <c r="N76" s="152"/>
      <c r="O76" s="151">
        <v>1</v>
      </c>
      <c r="P76" s="152"/>
      <c r="Q76" s="151"/>
      <c r="R76" s="152"/>
      <c r="S76" s="151"/>
      <c r="T76" s="152"/>
      <c r="U76" s="180"/>
      <c r="V76" s="181"/>
      <c r="W76" s="180"/>
      <c r="X76" s="181"/>
      <c r="Y76" s="180"/>
      <c r="Z76" s="181"/>
      <c r="AA76" s="180"/>
      <c r="AB76" s="181"/>
      <c r="AC76" s="180"/>
      <c r="AD76" s="181"/>
      <c r="AE76" s="180"/>
      <c r="AF76" s="181"/>
      <c r="AG76" s="180"/>
      <c r="AH76" s="181"/>
      <c r="AI76" s="180"/>
      <c r="AJ76" s="181"/>
      <c r="AK76" s="194"/>
      <c r="AL76" s="194"/>
      <c r="AM76" s="194"/>
      <c r="AN76" s="194"/>
      <c r="AO76" s="194"/>
      <c r="AP76" s="194"/>
      <c r="AQ76" s="195"/>
    </row>
    <row r="77" s="5" customFormat="1" spans="1:43">
      <c r="A77" s="104" t="s">
        <v>49</v>
      </c>
      <c r="B77" s="105"/>
      <c r="C77" s="105"/>
      <c r="D77" s="106"/>
      <c r="E77" s="116" t="str">
        <f>IF(M74="","",IF(E78=G78,"△",IF(E78&gt;G78,"○","×")))</f>
        <v>○</v>
      </c>
      <c r="F77" s="117"/>
      <c r="G77" s="117"/>
      <c r="H77" s="118"/>
      <c r="I77" s="116" t="str">
        <f>IF(M76="","",IF(I78=K78,"△",IF(I78&gt;K78,"○","×")))</f>
        <v>△</v>
      </c>
      <c r="J77" s="117"/>
      <c r="K77" s="117"/>
      <c r="L77" s="118"/>
      <c r="M77" s="153"/>
      <c r="N77" s="154"/>
      <c r="O77" s="154"/>
      <c r="P77" s="155"/>
      <c r="Q77" s="116" t="str">
        <f>IF(Q78="","",IF(Q78=S78,"△",IF(Q78&gt;S78,"○","×")))</f>
        <v/>
      </c>
      <c r="R77" s="117"/>
      <c r="S77" s="117"/>
      <c r="T77" s="118"/>
      <c r="U77" s="178">
        <f>IF(AP73=0,"",COUNTIF(E77:T77,"○"))</f>
        <v>1</v>
      </c>
      <c r="V77" s="179"/>
      <c r="W77" s="178">
        <f>IF(AP73=0,"",COUNTIF(E77:T77,"×"))</f>
        <v>0</v>
      </c>
      <c r="X77" s="179"/>
      <c r="Y77" s="178">
        <f>IF(AP73=0,"",COUNTIF(E77:T77,"△"))</f>
        <v>1</v>
      </c>
      <c r="Z77" s="179"/>
      <c r="AA77" s="178">
        <f>IF(AP73=0,"",U77*3+Y77)</f>
        <v>4</v>
      </c>
      <c r="AB77" s="179"/>
      <c r="AC77" s="178">
        <f>IF(AP73=0,"",SUM(E78,I78,M78,Q78))</f>
        <v>2</v>
      </c>
      <c r="AD77" s="179"/>
      <c r="AE77" s="178">
        <f>IF(AP73=0,"",SUM(G78,K78,O78,S78))</f>
        <v>1</v>
      </c>
      <c r="AF77" s="179"/>
      <c r="AG77" s="178">
        <f>IF(AP73=0,"",SUM(AC77,-AE77))</f>
        <v>1</v>
      </c>
      <c r="AH77" s="179"/>
      <c r="AI77" s="178">
        <f>IF(AP73=0,"",_xlfn.RANK.EQ(AQ77,AQ73:AQ78))</f>
        <v>1</v>
      </c>
      <c r="AJ77" s="179"/>
      <c r="AK77" s="194"/>
      <c r="AL77" s="194"/>
      <c r="AM77" s="194"/>
      <c r="AN77" s="194"/>
      <c r="AO77" s="194"/>
      <c r="AP77" s="194"/>
      <c r="AQ77" s="195">
        <f>IF(AP73=0,"",10000000000+(AA77*100000000)+(100000+(AG77*1000))+(AC77))</f>
        <v>10400101002</v>
      </c>
    </row>
    <row r="78" s="5" customFormat="1" spans="1:43">
      <c r="A78" s="110"/>
      <c r="B78" s="111"/>
      <c r="C78" s="111"/>
      <c r="D78" s="112"/>
      <c r="E78" s="121">
        <f>IF(O74="","",O74)</f>
        <v>1</v>
      </c>
      <c r="F78" s="122"/>
      <c r="G78" s="121">
        <f>IF(M74="","",M74)</f>
        <v>0</v>
      </c>
      <c r="H78" s="122"/>
      <c r="I78" s="121">
        <f>IF(O76="","",O76)</f>
        <v>1</v>
      </c>
      <c r="J78" s="122"/>
      <c r="K78" s="121">
        <f>IF(M76="","",M76)</f>
        <v>1</v>
      </c>
      <c r="L78" s="122"/>
      <c r="M78" s="156"/>
      <c r="N78" s="157"/>
      <c r="O78" s="157"/>
      <c r="P78" s="158"/>
      <c r="Q78" s="182"/>
      <c r="R78" s="183"/>
      <c r="S78" s="182"/>
      <c r="T78" s="183"/>
      <c r="U78" s="180"/>
      <c r="V78" s="181"/>
      <c r="W78" s="180"/>
      <c r="X78" s="181"/>
      <c r="Y78" s="180"/>
      <c r="Z78" s="181"/>
      <c r="AA78" s="180"/>
      <c r="AB78" s="181"/>
      <c r="AC78" s="180"/>
      <c r="AD78" s="181"/>
      <c r="AE78" s="180"/>
      <c r="AF78" s="181"/>
      <c r="AG78" s="180"/>
      <c r="AH78" s="181"/>
      <c r="AI78" s="180"/>
      <c r="AJ78" s="181"/>
      <c r="AK78" s="194"/>
      <c r="AL78" s="194"/>
      <c r="AM78" s="194"/>
      <c r="AN78" s="194"/>
      <c r="AO78" s="194"/>
      <c r="AP78" s="194"/>
      <c r="AQ78" s="195"/>
    </row>
    <row r="79" s="5" customFormat="1" spans="1:43">
      <c r="A79" s="104" t="s">
        <v>94</v>
      </c>
      <c r="B79" s="105"/>
      <c r="C79" s="105"/>
      <c r="D79" s="106"/>
      <c r="E79" s="116" t="str">
        <f>IF(Q74="","",IF(E80=G80,"△",IF(E80&gt;G80,"○","×")))</f>
        <v/>
      </c>
      <c r="F79" s="117"/>
      <c r="G79" s="117"/>
      <c r="H79" s="118"/>
      <c r="I79" s="116" t="str">
        <f>IF(Q76="","",IF(I80=K80,"△",IF(I80&gt;K80,"○","×")))</f>
        <v/>
      </c>
      <c r="J79" s="117"/>
      <c r="K79" s="117"/>
      <c r="L79" s="118"/>
      <c r="M79" s="116" t="str">
        <f>IF(Q78="","",IF(M80=O80,"△",IF(M80&gt;O80,"○","×")))</f>
        <v/>
      </c>
      <c r="N79" s="117"/>
      <c r="O79" s="117"/>
      <c r="P79" s="118"/>
      <c r="Q79" s="145"/>
      <c r="R79" s="146"/>
      <c r="S79" s="146"/>
      <c r="T79" s="147"/>
      <c r="U79" s="178"/>
      <c r="V79" s="179"/>
      <c r="W79" s="178"/>
      <c r="X79" s="179"/>
      <c r="Y79" s="178"/>
      <c r="Z79" s="179"/>
      <c r="AA79" s="178"/>
      <c r="AB79" s="179"/>
      <c r="AC79" s="178"/>
      <c r="AD79" s="179"/>
      <c r="AE79" s="178"/>
      <c r="AF79" s="179"/>
      <c r="AG79" s="178"/>
      <c r="AH79" s="179"/>
      <c r="AI79" s="178"/>
      <c r="AJ79" s="179"/>
      <c r="AK79" s="194"/>
      <c r="AL79" s="194"/>
      <c r="AM79" s="194"/>
      <c r="AN79" s="194"/>
      <c r="AO79" s="194"/>
      <c r="AP79" s="194"/>
      <c r="AQ79" s="195">
        <f>IF(AP73=0,"",10000000000+(AA79*100000000)+(100000+(AG79*1000))+(AC79))</f>
        <v>10000100000</v>
      </c>
    </row>
    <row r="80" s="5" customFormat="1" spans="1:43">
      <c r="A80" s="110"/>
      <c r="B80" s="111"/>
      <c r="C80" s="111"/>
      <c r="D80" s="112"/>
      <c r="E80" s="123" t="str">
        <f>IF(S74="","",S74)</f>
        <v/>
      </c>
      <c r="F80" s="123"/>
      <c r="G80" s="123" t="str">
        <f>IF(Q74="","",Q74)</f>
        <v/>
      </c>
      <c r="H80" s="123"/>
      <c r="I80" s="123" t="str">
        <f>IF(S76="","",S76)</f>
        <v/>
      </c>
      <c r="J80" s="123"/>
      <c r="K80" s="123" t="str">
        <f>IF(Q76="","",Q76)</f>
        <v/>
      </c>
      <c r="L80" s="123"/>
      <c r="M80" s="123" t="str">
        <f>IF(S78="","",S78)</f>
        <v/>
      </c>
      <c r="N80" s="123"/>
      <c r="O80" s="123" t="str">
        <f>IF(Q78="","",Q78)</f>
        <v/>
      </c>
      <c r="P80" s="123"/>
      <c r="Q80" s="148"/>
      <c r="R80" s="149"/>
      <c r="S80" s="149"/>
      <c r="T80" s="150"/>
      <c r="U80" s="180"/>
      <c r="V80" s="181"/>
      <c r="W80" s="180"/>
      <c r="X80" s="181"/>
      <c r="Y80" s="180"/>
      <c r="Z80" s="181"/>
      <c r="AA80" s="180"/>
      <c r="AB80" s="181"/>
      <c r="AC80" s="180"/>
      <c r="AD80" s="181"/>
      <c r="AE80" s="180"/>
      <c r="AF80" s="181"/>
      <c r="AG80" s="180"/>
      <c r="AH80" s="181"/>
      <c r="AI80" s="180"/>
      <c r="AJ80" s="181"/>
      <c r="AK80" s="194"/>
      <c r="AL80" s="194"/>
      <c r="AM80" s="194"/>
      <c r="AN80" s="194"/>
      <c r="AO80" s="194"/>
      <c r="AP80" s="194"/>
      <c r="AQ80" s="195"/>
    </row>
    <row r="81" s="4" customFormat="1" spans="22:36">
      <c r="V81" s="66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</row>
    <row r="82" s="5" customFormat="1" spans="1:36">
      <c r="A82" s="20" t="s">
        <v>95</v>
      </c>
      <c r="B82" s="23"/>
      <c r="C82" s="23"/>
      <c r="D82" s="101"/>
      <c r="E82" s="20" t="str">
        <f>A83</f>
        <v>高畠蹴友</v>
      </c>
      <c r="F82" s="102"/>
      <c r="G82" s="102"/>
      <c r="H82" s="103"/>
      <c r="I82" s="20" t="str">
        <f>A85</f>
        <v>北部FC</v>
      </c>
      <c r="J82" s="102"/>
      <c r="K82" s="102"/>
      <c r="L82" s="103"/>
      <c r="M82" s="141" t="str">
        <f>A87</f>
        <v>アビーカ米沢</v>
      </c>
      <c r="N82" s="142"/>
      <c r="O82" s="142"/>
      <c r="P82" s="120"/>
      <c r="Q82" s="20" t="str">
        <f>A89</f>
        <v>-</v>
      </c>
      <c r="R82" s="102"/>
      <c r="S82" s="102"/>
      <c r="T82" s="103"/>
      <c r="U82" s="20" t="s">
        <v>86</v>
      </c>
      <c r="V82" s="101"/>
      <c r="W82" s="130" t="s">
        <v>87</v>
      </c>
      <c r="X82" s="132"/>
      <c r="Y82" s="130" t="s">
        <v>88</v>
      </c>
      <c r="Z82" s="132"/>
      <c r="AA82" s="188" t="s">
        <v>89</v>
      </c>
      <c r="AB82" s="103"/>
      <c r="AC82" s="188" t="s">
        <v>90</v>
      </c>
      <c r="AD82" s="103"/>
      <c r="AE82" s="188" t="s">
        <v>91</v>
      </c>
      <c r="AF82" s="103"/>
      <c r="AG82" s="188" t="s">
        <v>92</v>
      </c>
      <c r="AH82" s="103"/>
      <c r="AI82" s="188" t="s">
        <v>93</v>
      </c>
      <c r="AJ82" s="103"/>
    </row>
    <row r="83" s="5" customFormat="1" spans="1:43">
      <c r="A83" s="104" t="s">
        <v>35</v>
      </c>
      <c r="B83" s="105"/>
      <c r="C83" s="105"/>
      <c r="D83" s="106"/>
      <c r="E83" s="107"/>
      <c r="F83" s="108"/>
      <c r="G83" s="108"/>
      <c r="H83" s="109"/>
      <c r="I83" s="116" t="str">
        <f>IF(I84="","",IF(I84=K84,"△",IF(I84&gt;K84,"○","×")))</f>
        <v>×</v>
      </c>
      <c r="J83" s="117"/>
      <c r="K83" s="117"/>
      <c r="L83" s="118"/>
      <c r="M83" s="116" t="str">
        <f>IF(M84="","",IF(M84=O84,"△",IF(M84&gt;O84,"○","×")))</f>
        <v>×</v>
      </c>
      <c r="N83" s="117"/>
      <c r="O83" s="117"/>
      <c r="P83" s="118"/>
      <c r="Q83" s="116" t="str">
        <f>IF(Q84="","",IF(Q84=S84,"△",IF(Q84&gt;S84,"○","×")))</f>
        <v/>
      </c>
      <c r="R83" s="117"/>
      <c r="S83" s="117"/>
      <c r="T83" s="118"/>
      <c r="U83" s="178">
        <f>IF(AP83=0,"",COUNTIF(E83:T83,"○"))</f>
        <v>0</v>
      </c>
      <c r="V83" s="179"/>
      <c r="W83" s="178">
        <f>IF(AP83=0,"",COUNTIF(E83:T83,"×"))</f>
        <v>2</v>
      </c>
      <c r="X83" s="179"/>
      <c r="Y83" s="178">
        <f>IF(AP83=0,"",COUNTIF(E83:T83,"△"))</f>
        <v>0</v>
      </c>
      <c r="Z83" s="179"/>
      <c r="AA83" s="178">
        <f>IF(AP83=0,"",U83*3+Y83)</f>
        <v>0</v>
      </c>
      <c r="AB83" s="179"/>
      <c r="AC83" s="178">
        <f>IF(AP83=0,"",SUM(E84,I84,M84,Q84))</f>
        <v>0</v>
      </c>
      <c r="AD83" s="179"/>
      <c r="AE83" s="178">
        <f>IF(AP83=0,"",SUM(G84,K84,O84,S84))</f>
        <v>5</v>
      </c>
      <c r="AF83" s="179"/>
      <c r="AG83" s="178">
        <f>IF(AP83=0,"",SUM(AC83,-AE83))</f>
        <v>-5</v>
      </c>
      <c r="AH83" s="179"/>
      <c r="AI83" s="178">
        <f>IF(AP83=0,"",_xlfn.RANK.EQ(AQ83,AQ83:AQ88))</f>
        <v>3</v>
      </c>
      <c r="AJ83" s="179"/>
      <c r="AK83" s="194"/>
      <c r="AL83" s="194"/>
      <c r="AM83" s="194"/>
      <c r="AN83" s="194"/>
      <c r="AO83" s="194"/>
      <c r="AP83" s="194">
        <f>COUNTA(I84:T84,M86:T86,Q88:T88)</f>
        <v>6</v>
      </c>
      <c r="AQ83" s="195">
        <f>IF(AP83=0,"",10000000000+(AA83*100000000)+(100000+(AG83*1000))+(AC83))</f>
        <v>10000095000</v>
      </c>
    </row>
    <row r="84" s="5" customFormat="1" spans="1:43">
      <c r="A84" s="110"/>
      <c r="B84" s="111"/>
      <c r="C84" s="111"/>
      <c r="D84" s="112"/>
      <c r="E84" s="113"/>
      <c r="F84" s="114"/>
      <c r="G84" s="114"/>
      <c r="H84" s="115"/>
      <c r="I84" s="143">
        <v>0</v>
      </c>
      <c r="J84" s="144"/>
      <c r="K84" s="143">
        <v>3</v>
      </c>
      <c r="L84" s="144"/>
      <c r="M84" s="143">
        <v>0</v>
      </c>
      <c r="N84" s="144"/>
      <c r="O84" s="143">
        <v>2</v>
      </c>
      <c r="P84" s="144"/>
      <c r="Q84" s="143"/>
      <c r="R84" s="144"/>
      <c r="S84" s="143"/>
      <c r="T84" s="144"/>
      <c r="U84" s="180"/>
      <c r="V84" s="181"/>
      <c r="W84" s="180"/>
      <c r="X84" s="181"/>
      <c r="Y84" s="180"/>
      <c r="Z84" s="181"/>
      <c r="AA84" s="180"/>
      <c r="AB84" s="181"/>
      <c r="AC84" s="180"/>
      <c r="AD84" s="181"/>
      <c r="AE84" s="180"/>
      <c r="AF84" s="181"/>
      <c r="AG84" s="180"/>
      <c r="AH84" s="181"/>
      <c r="AI84" s="180"/>
      <c r="AJ84" s="181"/>
      <c r="AK84" s="194"/>
      <c r="AL84" s="194"/>
      <c r="AM84" s="194"/>
      <c r="AN84" s="194"/>
      <c r="AO84" s="194"/>
      <c r="AP84" s="194"/>
      <c r="AQ84" s="195"/>
    </row>
    <row r="85" s="5" customFormat="1" spans="1:43">
      <c r="A85" s="104" t="s">
        <v>43</v>
      </c>
      <c r="B85" s="105"/>
      <c r="C85" s="105"/>
      <c r="D85" s="106"/>
      <c r="E85" s="116" t="str">
        <f>IF(I84="","",IF(E86=G86,"△",IF(E86&gt;G86,"○","×")))</f>
        <v>○</v>
      </c>
      <c r="F85" s="117"/>
      <c r="G85" s="117"/>
      <c r="H85" s="118"/>
      <c r="I85" s="145"/>
      <c r="J85" s="146"/>
      <c r="K85" s="146"/>
      <c r="L85" s="147"/>
      <c r="M85" s="116" t="str">
        <f>IF(M86="","",IF(M86=O86,"△",IF(M86&gt;O86,"○","×")))</f>
        <v>○</v>
      </c>
      <c r="N85" s="117"/>
      <c r="O85" s="117"/>
      <c r="P85" s="118"/>
      <c r="Q85" s="116" t="str">
        <f>IF(Q86="","",IF(Q86=S86,"△",IF(Q86&gt;S86,"○","×")))</f>
        <v/>
      </c>
      <c r="R85" s="117"/>
      <c r="S85" s="117"/>
      <c r="T85" s="118"/>
      <c r="U85" s="178">
        <f>IF(AP83=0,"",COUNTIF(E85:T85,"○"))</f>
        <v>2</v>
      </c>
      <c r="V85" s="179"/>
      <c r="W85" s="178">
        <f>IF(AP83=0,"",COUNTIF(E85:T85,"×"))</f>
        <v>0</v>
      </c>
      <c r="X85" s="179"/>
      <c r="Y85" s="178">
        <f>IF(AP83=0,"",COUNTIF(E85:T85,"△"))</f>
        <v>0</v>
      </c>
      <c r="Z85" s="179"/>
      <c r="AA85" s="178">
        <f>IF(AP83=0,"",U85*3+Y85)</f>
        <v>6</v>
      </c>
      <c r="AB85" s="179"/>
      <c r="AC85" s="178">
        <f>IF(AP83=0,"",SUM(E86,I86,M86,Q86))</f>
        <v>4</v>
      </c>
      <c r="AD85" s="179"/>
      <c r="AE85" s="178">
        <f>IF(AP83=0,"",SUM(G86,K86,O86,S86))</f>
        <v>0</v>
      </c>
      <c r="AF85" s="179"/>
      <c r="AG85" s="178">
        <f>IF(AP83=0,"",SUM(AC85,-AE85))</f>
        <v>4</v>
      </c>
      <c r="AH85" s="179"/>
      <c r="AI85" s="178">
        <f>IF(AP83=0,"",_xlfn.RANK.EQ(AQ85,AQ83:AQ88))</f>
        <v>1</v>
      </c>
      <c r="AJ85" s="179"/>
      <c r="AK85" s="194"/>
      <c r="AL85" s="194"/>
      <c r="AM85" s="194"/>
      <c r="AN85" s="194"/>
      <c r="AO85" s="194"/>
      <c r="AP85" s="194"/>
      <c r="AQ85" s="195">
        <f>IF(AP83=0,"",10000000000+(AA85*100000000)+(100000+(AG85*1000))+(AC85))</f>
        <v>10600104004</v>
      </c>
    </row>
    <row r="86" s="5" customFormat="1" spans="1:43">
      <c r="A86" s="110"/>
      <c r="B86" s="111"/>
      <c r="C86" s="111"/>
      <c r="D86" s="112"/>
      <c r="E86" s="119">
        <f>IF(K84="","",K84)</f>
        <v>3</v>
      </c>
      <c r="F86" s="120"/>
      <c r="G86" s="119">
        <f>IF(I84="","",I84)</f>
        <v>0</v>
      </c>
      <c r="H86" s="120"/>
      <c r="I86" s="148"/>
      <c r="J86" s="149"/>
      <c r="K86" s="149"/>
      <c r="L86" s="150"/>
      <c r="M86" s="151">
        <v>1</v>
      </c>
      <c r="N86" s="152"/>
      <c r="O86" s="151">
        <v>0</v>
      </c>
      <c r="P86" s="152"/>
      <c r="Q86" s="151"/>
      <c r="R86" s="152"/>
      <c r="S86" s="151"/>
      <c r="T86" s="152"/>
      <c r="U86" s="180"/>
      <c r="V86" s="181"/>
      <c r="W86" s="180"/>
      <c r="X86" s="181"/>
      <c r="Y86" s="180"/>
      <c r="Z86" s="181"/>
      <c r="AA86" s="180"/>
      <c r="AB86" s="181"/>
      <c r="AC86" s="180"/>
      <c r="AD86" s="181"/>
      <c r="AE86" s="180"/>
      <c r="AF86" s="181"/>
      <c r="AG86" s="180"/>
      <c r="AH86" s="181"/>
      <c r="AI86" s="180"/>
      <c r="AJ86" s="181"/>
      <c r="AK86" s="194"/>
      <c r="AL86" s="194"/>
      <c r="AM86" s="194"/>
      <c r="AN86" s="194"/>
      <c r="AO86" s="194"/>
      <c r="AP86" s="194"/>
      <c r="AQ86" s="195"/>
    </row>
    <row r="87" s="5" customFormat="1" spans="1:43">
      <c r="A87" s="104" t="s">
        <v>51</v>
      </c>
      <c r="B87" s="105"/>
      <c r="C87" s="105"/>
      <c r="D87" s="106"/>
      <c r="E87" s="116" t="str">
        <f>IF(M84="","",IF(E88=G88,"△",IF(E88&gt;G88,"○","×")))</f>
        <v>○</v>
      </c>
      <c r="F87" s="117"/>
      <c r="G87" s="117"/>
      <c r="H87" s="118"/>
      <c r="I87" s="116" t="str">
        <f>IF(M86="","",IF(I88=K88,"△",IF(I88&gt;K88,"○","×")))</f>
        <v>×</v>
      </c>
      <c r="J87" s="117"/>
      <c r="K87" s="117"/>
      <c r="L87" s="118"/>
      <c r="M87" s="153"/>
      <c r="N87" s="154"/>
      <c r="O87" s="154"/>
      <c r="P87" s="155"/>
      <c r="Q87" s="116" t="str">
        <f>IF(Q88="","",IF(Q88=S88,"△",IF(Q88&gt;S88,"○","×")))</f>
        <v/>
      </c>
      <c r="R87" s="117"/>
      <c r="S87" s="117"/>
      <c r="T87" s="118"/>
      <c r="U87" s="178">
        <f>IF(AP83=0,"",COUNTIF(E87:T87,"○"))</f>
        <v>1</v>
      </c>
      <c r="V87" s="179"/>
      <c r="W87" s="178">
        <f>IF(AP83=0,"",COUNTIF(E87:T87,"×"))</f>
        <v>1</v>
      </c>
      <c r="X87" s="179"/>
      <c r="Y87" s="178">
        <f>IF(AP83=0,"",COUNTIF(E87:T87,"△"))</f>
        <v>0</v>
      </c>
      <c r="Z87" s="179"/>
      <c r="AA87" s="178">
        <f>IF(AP83=0,"",U87*3+Y87)</f>
        <v>3</v>
      </c>
      <c r="AB87" s="179"/>
      <c r="AC87" s="178">
        <f>IF(AP83=0,"",SUM(E88,I88,M88,Q88))</f>
        <v>2</v>
      </c>
      <c r="AD87" s="179"/>
      <c r="AE87" s="178">
        <f>IF(AP83=0,"",SUM(G88,K88,O88,S88))</f>
        <v>1</v>
      </c>
      <c r="AF87" s="179"/>
      <c r="AG87" s="178">
        <f>IF(AP83=0,"",SUM(AC87,-AE87))</f>
        <v>1</v>
      </c>
      <c r="AH87" s="179"/>
      <c r="AI87" s="178">
        <f>IF(AP83=0,"",_xlfn.RANK.EQ(AQ87,AQ83:AQ88))</f>
        <v>2</v>
      </c>
      <c r="AJ87" s="179"/>
      <c r="AK87" s="194"/>
      <c r="AL87" s="194"/>
      <c r="AM87" s="194"/>
      <c r="AN87" s="194"/>
      <c r="AO87" s="194"/>
      <c r="AP87" s="194"/>
      <c r="AQ87" s="195">
        <f>IF(AP83=0,"",10000000000+(AA87*100000000)+(100000+(AG87*1000))+(AC87))</f>
        <v>10300101002</v>
      </c>
    </row>
    <row r="88" s="5" customFormat="1" spans="1:43">
      <c r="A88" s="110"/>
      <c r="B88" s="111"/>
      <c r="C88" s="111"/>
      <c r="D88" s="112"/>
      <c r="E88" s="121">
        <f>IF(O84="","",O84)</f>
        <v>2</v>
      </c>
      <c r="F88" s="122"/>
      <c r="G88" s="121">
        <f>IF(M84="","",M84)</f>
        <v>0</v>
      </c>
      <c r="H88" s="122"/>
      <c r="I88" s="121">
        <f>IF(O86="","",O86)</f>
        <v>0</v>
      </c>
      <c r="J88" s="122"/>
      <c r="K88" s="121">
        <f>IF(M86="","",M86)</f>
        <v>1</v>
      </c>
      <c r="L88" s="122"/>
      <c r="M88" s="156"/>
      <c r="N88" s="157"/>
      <c r="O88" s="157"/>
      <c r="P88" s="158"/>
      <c r="Q88" s="182"/>
      <c r="R88" s="183"/>
      <c r="S88" s="182"/>
      <c r="T88" s="183"/>
      <c r="U88" s="180"/>
      <c r="V88" s="181"/>
      <c r="W88" s="180"/>
      <c r="X88" s="181"/>
      <c r="Y88" s="180"/>
      <c r="Z88" s="181"/>
      <c r="AA88" s="180"/>
      <c r="AB88" s="181"/>
      <c r="AC88" s="180"/>
      <c r="AD88" s="181"/>
      <c r="AE88" s="180"/>
      <c r="AF88" s="181"/>
      <c r="AG88" s="180"/>
      <c r="AH88" s="181"/>
      <c r="AI88" s="180"/>
      <c r="AJ88" s="181"/>
      <c r="AK88" s="194"/>
      <c r="AL88" s="194"/>
      <c r="AM88" s="194"/>
      <c r="AN88" s="194"/>
      <c r="AO88" s="194"/>
      <c r="AP88" s="194"/>
      <c r="AQ88" s="195"/>
    </row>
    <row r="89" s="5" customFormat="1" spans="1:43">
      <c r="A89" s="104" t="s">
        <v>94</v>
      </c>
      <c r="B89" s="105"/>
      <c r="C89" s="105"/>
      <c r="D89" s="106"/>
      <c r="E89" s="116" t="str">
        <f>IF(Q84="","",IF(E90=G90,"△",IF(E90&gt;G90,"○","×")))</f>
        <v/>
      </c>
      <c r="F89" s="117"/>
      <c r="G89" s="117"/>
      <c r="H89" s="118"/>
      <c r="I89" s="116" t="str">
        <f>IF(Q86="","",IF(I90=K90,"△",IF(I90&gt;K90,"○","×")))</f>
        <v/>
      </c>
      <c r="J89" s="117"/>
      <c r="K89" s="117"/>
      <c r="L89" s="118"/>
      <c r="M89" s="116" t="str">
        <f>IF(Q88="","",IF(M90=O90,"△",IF(M90&gt;O90,"○","×")))</f>
        <v/>
      </c>
      <c r="N89" s="117"/>
      <c r="O89" s="117"/>
      <c r="P89" s="118"/>
      <c r="Q89" s="145"/>
      <c r="R89" s="146"/>
      <c r="S89" s="146"/>
      <c r="T89" s="147"/>
      <c r="U89" s="178"/>
      <c r="V89" s="179"/>
      <c r="W89" s="178"/>
      <c r="X89" s="179"/>
      <c r="Y89" s="178"/>
      <c r="Z89" s="179"/>
      <c r="AA89" s="178"/>
      <c r="AB89" s="179"/>
      <c r="AC89" s="178"/>
      <c r="AD89" s="179"/>
      <c r="AE89" s="178"/>
      <c r="AF89" s="179"/>
      <c r="AG89" s="178"/>
      <c r="AH89" s="179"/>
      <c r="AI89" s="178"/>
      <c r="AJ89" s="179"/>
      <c r="AK89" s="194"/>
      <c r="AL89" s="194"/>
      <c r="AM89" s="194"/>
      <c r="AN89" s="194"/>
      <c r="AO89" s="194"/>
      <c r="AP89" s="194"/>
      <c r="AQ89" s="195">
        <f>IF(AP83=0,"",10000000000+(AA89*100000000)+(100000+(AG89*1000))+(AC89))</f>
        <v>10000100000</v>
      </c>
    </row>
    <row r="90" s="5" customFormat="1" spans="1:43">
      <c r="A90" s="110"/>
      <c r="B90" s="111"/>
      <c r="C90" s="111"/>
      <c r="D90" s="112"/>
      <c r="E90" s="123" t="str">
        <f>IF(S84="","",S84)</f>
        <v/>
      </c>
      <c r="F90" s="123"/>
      <c r="G90" s="123" t="str">
        <f>IF(Q84="","",Q84)</f>
        <v/>
      </c>
      <c r="H90" s="123"/>
      <c r="I90" s="123" t="str">
        <f>IF(S86="","",S86)</f>
        <v/>
      </c>
      <c r="J90" s="123"/>
      <c r="K90" s="123" t="str">
        <f>IF(Q86="","",Q86)</f>
        <v/>
      </c>
      <c r="L90" s="123"/>
      <c r="M90" s="123" t="str">
        <f>IF(S88="","",S88)</f>
        <v/>
      </c>
      <c r="N90" s="123"/>
      <c r="O90" s="123" t="str">
        <f>IF(Q88="","",Q88)</f>
        <v/>
      </c>
      <c r="P90" s="123"/>
      <c r="Q90" s="148"/>
      <c r="R90" s="149"/>
      <c r="S90" s="149"/>
      <c r="T90" s="150"/>
      <c r="U90" s="180"/>
      <c r="V90" s="181"/>
      <c r="W90" s="180"/>
      <c r="X90" s="181"/>
      <c r="Y90" s="180"/>
      <c r="Z90" s="181"/>
      <c r="AA90" s="180"/>
      <c r="AB90" s="181"/>
      <c r="AC90" s="180"/>
      <c r="AD90" s="181"/>
      <c r="AE90" s="180"/>
      <c r="AF90" s="181"/>
      <c r="AG90" s="180"/>
      <c r="AH90" s="181"/>
      <c r="AI90" s="180"/>
      <c r="AJ90" s="181"/>
      <c r="AK90" s="194"/>
      <c r="AL90" s="194"/>
      <c r="AM90" s="194"/>
      <c r="AN90" s="194"/>
      <c r="AO90" s="194"/>
      <c r="AP90" s="194"/>
      <c r="AQ90" s="195"/>
    </row>
    <row r="91" s="4" customFormat="1" spans="22:36">
      <c r="V91" s="66"/>
      <c r="AA91" s="189"/>
      <c r="AB91" s="189"/>
      <c r="AC91" s="189"/>
      <c r="AD91" s="189"/>
      <c r="AE91" s="189"/>
      <c r="AF91" s="189"/>
      <c r="AG91" s="189"/>
      <c r="AH91" s="189"/>
      <c r="AI91" s="189"/>
      <c r="AJ91" s="189"/>
    </row>
    <row r="92" s="5" customFormat="1" spans="1:36">
      <c r="A92" s="20" t="s">
        <v>96</v>
      </c>
      <c r="B92" s="23"/>
      <c r="C92" s="23"/>
      <c r="D92" s="101"/>
      <c r="E92" s="20" t="str">
        <f>A93</f>
        <v>窪田SC</v>
      </c>
      <c r="F92" s="102"/>
      <c r="G92" s="102"/>
      <c r="H92" s="103"/>
      <c r="I92" s="20" t="str">
        <f>A95</f>
        <v>川西JFC</v>
      </c>
      <c r="J92" s="102"/>
      <c r="K92" s="102"/>
      <c r="L92" s="103"/>
      <c r="M92" s="141" t="str">
        <f>A97</f>
        <v>米沢ﾌｪﾆｯｸｽ</v>
      </c>
      <c r="N92" s="142"/>
      <c r="O92" s="142"/>
      <c r="P92" s="120"/>
      <c r="Q92" s="20" t="str">
        <f>A99</f>
        <v>-</v>
      </c>
      <c r="R92" s="102"/>
      <c r="S92" s="102"/>
      <c r="T92" s="103"/>
      <c r="U92" s="20" t="s">
        <v>86</v>
      </c>
      <c r="V92" s="101"/>
      <c r="W92" s="130" t="s">
        <v>87</v>
      </c>
      <c r="X92" s="132"/>
      <c r="Y92" s="130" t="s">
        <v>88</v>
      </c>
      <c r="Z92" s="132"/>
      <c r="AA92" s="188" t="s">
        <v>89</v>
      </c>
      <c r="AB92" s="103"/>
      <c r="AC92" s="188" t="s">
        <v>90</v>
      </c>
      <c r="AD92" s="103"/>
      <c r="AE92" s="188" t="s">
        <v>91</v>
      </c>
      <c r="AF92" s="103"/>
      <c r="AG92" s="188" t="s">
        <v>92</v>
      </c>
      <c r="AH92" s="103"/>
      <c r="AI92" s="188" t="s">
        <v>93</v>
      </c>
      <c r="AJ92" s="103"/>
    </row>
    <row r="93" s="5" customFormat="1" spans="1:43">
      <c r="A93" s="104" t="s">
        <v>37</v>
      </c>
      <c r="B93" s="105"/>
      <c r="C93" s="105"/>
      <c r="D93" s="106"/>
      <c r="E93" s="107"/>
      <c r="F93" s="108"/>
      <c r="G93" s="108"/>
      <c r="H93" s="109"/>
      <c r="I93" s="116" t="str">
        <f>IF(I94="","",IF(I94=K94,"△",IF(I94&gt;K94,"○","×")))</f>
        <v>△</v>
      </c>
      <c r="J93" s="117"/>
      <c r="K93" s="117"/>
      <c r="L93" s="118"/>
      <c r="M93" s="116" t="str">
        <f>IF(M94="","",IF(M94=O94,"△",IF(M94&gt;O94,"○","×")))</f>
        <v>×</v>
      </c>
      <c r="N93" s="117"/>
      <c r="O93" s="117"/>
      <c r="P93" s="118"/>
      <c r="Q93" s="116" t="str">
        <f>IF(Q94="","",IF(Q94=S94,"△",IF(Q94&gt;S94,"○","×")))</f>
        <v/>
      </c>
      <c r="R93" s="117"/>
      <c r="S93" s="117"/>
      <c r="T93" s="118"/>
      <c r="U93" s="178">
        <f>IF(AP93=0,"",COUNTIF(E93:T93,"○"))</f>
        <v>0</v>
      </c>
      <c r="V93" s="179"/>
      <c r="W93" s="178">
        <f>IF(AP93=0,"",COUNTIF(E93:T93,"×"))</f>
        <v>1</v>
      </c>
      <c r="X93" s="179"/>
      <c r="Y93" s="178">
        <f>IF(AP93=0,"",COUNTIF(E93:T93,"△"))</f>
        <v>1</v>
      </c>
      <c r="Z93" s="179"/>
      <c r="AA93" s="178">
        <f>IF(AP93=0,"",U93*3+Y93)</f>
        <v>1</v>
      </c>
      <c r="AB93" s="179"/>
      <c r="AC93" s="178">
        <f>IF(AP93=0,"",SUM(E94,I94,M94,Q94))</f>
        <v>2</v>
      </c>
      <c r="AD93" s="179"/>
      <c r="AE93" s="178">
        <f>IF(AP93=0,"",SUM(G94,K94,O94,S94))</f>
        <v>5</v>
      </c>
      <c r="AF93" s="179"/>
      <c r="AG93" s="178">
        <f>IF(AP93=0,"",SUM(AC93,-AE93))</f>
        <v>-3</v>
      </c>
      <c r="AH93" s="179"/>
      <c r="AI93" s="178">
        <f>IF(AP93=0,"",_xlfn.RANK.EQ(AQ93,AQ93:AQ98))</f>
        <v>3</v>
      </c>
      <c r="AJ93" s="179"/>
      <c r="AK93" s="194"/>
      <c r="AL93" s="194"/>
      <c r="AM93" s="194"/>
      <c r="AN93" s="194"/>
      <c r="AO93" s="194"/>
      <c r="AP93" s="194">
        <f>COUNTA(I94:T94,M96:T96,Q98:T98)</f>
        <v>6</v>
      </c>
      <c r="AQ93" s="195">
        <f>IF(AP93=0,"",10000000000+(AA93*100000000)+(100000+(AG93*1000))+(AC93))</f>
        <v>10100097002</v>
      </c>
    </row>
    <row r="94" s="5" customFormat="1" spans="1:43">
      <c r="A94" s="110"/>
      <c r="B94" s="111"/>
      <c r="C94" s="111"/>
      <c r="D94" s="112"/>
      <c r="E94" s="113"/>
      <c r="F94" s="114"/>
      <c r="G94" s="114"/>
      <c r="H94" s="115"/>
      <c r="I94" s="143">
        <v>2</v>
      </c>
      <c r="J94" s="144"/>
      <c r="K94" s="143">
        <v>2</v>
      </c>
      <c r="L94" s="144"/>
      <c r="M94" s="143">
        <v>0</v>
      </c>
      <c r="N94" s="144"/>
      <c r="O94" s="143">
        <v>3</v>
      </c>
      <c r="P94" s="144"/>
      <c r="Q94" s="143"/>
      <c r="R94" s="144"/>
      <c r="S94" s="143"/>
      <c r="T94" s="144"/>
      <c r="U94" s="180"/>
      <c r="V94" s="181"/>
      <c r="W94" s="180"/>
      <c r="X94" s="181"/>
      <c r="Y94" s="180"/>
      <c r="Z94" s="181"/>
      <c r="AA94" s="180"/>
      <c r="AB94" s="181"/>
      <c r="AC94" s="180"/>
      <c r="AD94" s="181"/>
      <c r="AE94" s="180"/>
      <c r="AF94" s="181"/>
      <c r="AG94" s="180"/>
      <c r="AH94" s="181"/>
      <c r="AI94" s="180"/>
      <c r="AJ94" s="181"/>
      <c r="AK94" s="194"/>
      <c r="AL94" s="194"/>
      <c r="AM94" s="194"/>
      <c r="AN94" s="194"/>
      <c r="AO94" s="194"/>
      <c r="AP94" s="194"/>
      <c r="AQ94" s="195"/>
    </row>
    <row r="95" s="5" customFormat="1" spans="1:43">
      <c r="A95" s="104" t="s">
        <v>45</v>
      </c>
      <c r="B95" s="105"/>
      <c r="C95" s="105"/>
      <c r="D95" s="106"/>
      <c r="E95" s="116" t="str">
        <f>IF(I94="","",IF(E96=G96,"△",IF(E96&gt;G96,"○","×")))</f>
        <v>△</v>
      </c>
      <c r="F95" s="117"/>
      <c r="G95" s="117"/>
      <c r="H95" s="118"/>
      <c r="I95" s="145"/>
      <c r="J95" s="146"/>
      <c r="K95" s="146"/>
      <c r="L95" s="147"/>
      <c r="M95" s="116" t="str">
        <f>IF(M96="","",IF(M96=O96,"△",IF(M96&gt;O96,"○","×")))</f>
        <v>○</v>
      </c>
      <c r="N95" s="117"/>
      <c r="O95" s="117"/>
      <c r="P95" s="118"/>
      <c r="Q95" s="116" t="str">
        <f>IF(Q96="","",IF(Q96=S96,"△",IF(Q96&gt;S96,"○","×")))</f>
        <v/>
      </c>
      <c r="R95" s="117"/>
      <c r="S95" s="117"/>
      <c r="T95" s="118"/>
      <c r="U95" s="178">
        <f>IF(AP93=0,"",COUNTIF(E95:T95,"○"))</f>
        <v>1</v>
      </c>
      <c r="V95" s="179"/>
      <c r="W95" s="178">
        <f>IF(AP93=0,"",COUNTIF(E95:T95,"×"))</f>
        <v>0</v>
      </c>
      <c r="X95" s="179"/>
      <c r="Y95" s="178">
        <f>IF(AP93=0,"",COUNTIF(E95:T95,"△"))</f>
        <v>1</v>
      </c>
      <c r="Z95" s="179"/>
      <c r="AA95" s="178">
        <f>IF(AP93=0,"",U95*3+Y95)</f>
        <v>4</v>
      </c>
      <c r="AB95" s="179"/>
      <c r="AC95" s="178">
        <f>IF(AP93=0,"",SUM(E96,I96,M96,Q96))</f>
        <v>5</v>
      </c>
      <c r="AD95" s="179"/>
      <c r="AE95" s="178">
        <f>IF(AP93=0,"",SUM(G96,K96,O96,S96))</f>
        <v>3</v>
      </c>
      <c r="AF95" s="179"/>
      <c r="AG95" s="178">
        <f>IF(AP93=0,"",SUM(AC95,-AE95))</f>
        <v>2</v>
      </c>
      <c r="AH95" s="179"/>
      <c r="AI95" s="178">
        <f>IF(AP93=0,"",_xlfn.RANK.EQ(AQ95,AQ93:AQ98))</f>
        <v>1</v>
      </c>
      <c r="AJ95" s="179"/>
      <c r="AK95" s="194"/>
      <c r="AL95" s="194"/>
      <c r="AM95" s="194"/>
      <c r="AN95" s="194"/>
      <c r="AO95" s="194"/>
      <c r="AP95" s="194"/>
      <c r="AQ95" s="195">
        <f>IF(AP93=0,"",10000000000+(AA95*100000000)+(100000+(AG95*1000))+(AC95))</f>
        <v>10400102005</v>
      </c>
    </row>
    <row r="96" s="5" customFormat="1" spans="1:43">
      <c r="A96" s="110"/>
      <c r="B96" s="111"/>
      <c r="C96" s="111"/>
      <c r="D96" s="112"/>
      <c r="E96" s="119">
        <f>IF(K94="","",K94)</f>
        <v>2</v>
      </c>
      <c r="F96" s="120"/>
      <c r="G96" s="119">
        <f>IF(I94="","",I94)</f>
        <v>2</v>
      </c>
      <c r="H96" s="120"/>
      <c r="I96" s="148"/>
      <c r="J96" s="149"/>
      <c r="K96" s="149"/>
      <c r="L96" s="150"/>
      <c r="M96" s="151">
        <v>3</v>
      </c>
      <c r="N96" s="152"/>
      <c r="O96" s="151">
        <v>1</v>
      </c>
      <c r="P96" s="152"/>
      <c r="Q96" s="151"/>
      <c r="R96" s="152"/>
      <c r="S96" s="151"/>
      <c r="T96" s="152"/>
      <c r="U96" s="180"/>
      <c r="V96" s="181"/>
      <c r="W96" s="180"/>
      <c r="X96" s="181"/>
      <c r="Y96" s="180"/>
      <c r="Z96" s="181"/>
      <c r="AA96" s="180"/>
      <c r="AB96" s="181"/>
      <c r="AC96" s="180"/>
      <c r="AD96" s="181"/>
      <c r="AE96" s="180"/>
      <c r="AF96" s="181"/>
      <c r="AG96" s="180"/>
      <c r="AH96" s="181"/>
      <c r="AI96" s="180"/>
      <c r="AJ96" s="181"/>
      <c r="AK96" s="194"/>
      <c r="AL96" s="194"/>
      <c r="AM96" s="194"/>
      <c r="AN96" s="194"/>
      <c r="AO96" s="194"/>
      <c r="AP96" s="194"/>
      <c r="AQ96" s="195"/>
    </row>
    <row r="97" s="5" customFormat="1" spans="1:43">
      <c r="A97" s="124" t="s">
        <v>53</v>
      </c>
      <c r="B97" s="125"/>
      <c r="C97" s="125"/>
      <c r="D97" s="126"/>
      <c r="E97" s="116" t="str">
        <f>IF(M94="","",IF(E98=G98,"△",IF(E98&gt;G98,"○","×")))</f>
        <v>○</v>
      </c>
      <c r="F97" s="117"/>
      <c r="G97" s="117"/>
      <c r="H97" s="118"/>
      <c r="I97" s="116" t="str">
        <f>IF(M96="","",IF(I98=K98,"△",IF(I98&gt;K98,"○","×")))</f>
        <v>×</v>
      </c>
      <c r="J97" s="117"/>
      <c r="K97" s="117"/>
      <c r="L97" s="118"/>
      <c r="M97" s="153"/>
      <c r="N97" s="154"/>
      <c r="O97" s="154"/>
      <c r="P97" s="155"/>
      <c r="Q97" s="116" t="str">
        <f>IF(Q98="","",IF(Q98=S98,"△",IF(Q98&gt;S98,"○","×")))</f>
        <v/>
      </c>
      <c r="R97" s="117"/>
      <c r="S97" s="117"/>
      <c r="T97" s="118"/>
      <c r="U97" s="178">
        <f>IF(AP93=0,"",COUNTIF(E97:T97,"○"))</f>
        <v>1</v>
      </c>
      <c r="V97" s="179"/>
      <c r="W97" s="178">
        <f>IF(AP93=0,"",COUNTIF(E97:T97,"×"))</f>
        <v>1</v>
      </c>
      <c r="X97" s="179"/>
      <c r="Y97" s="178">
        <f>IF(AP93=0,"",COUNTIF(E97:T97,"△"))</f>
        <v>0</v>
      </c>
      <c r="Z97" s="179"/>
      <c r="AA97" s="178">
        <f>IF(AP93=0,"",U97*3+Y97)</f>
        <v>3</v>
      </c>
      <c r="AB97" s="179"/>
      <c r="AC97" s="178">
        <f>IF(AP93=0,"",SUM(E98,I98,M98,Q98))</f>
        <v>4</v>
      </c>
      <c r="AD97" s="179"/>
      <c r="AE97" s="178">
        <f>IF(AP93=0,"",SUM(G98,K98,O98,S98))</f>
        <v>3</v>
      </c>
      <c r="AF97" s="179"/>
      <c r="AG97" s="178">
        <f>IF(AP93=0,"",SUM(AC97,-AE97))</f>
        <v>1</v>
      </c>
      <c r="AH97" s="179"/>
      <c r="AI97" s="178">
        <f>IF(AP93=0,"",_xlfn.RANK.EQ(AQ97,AQ93:AQ98))</f>
        <v>2</v>
      </c>
      <c r="AJ97" s="179"/>
      <c r="AK97" s="194"/>
      <c r="AL97" s="194"/>
      <c r="AM97" s="194"/>
      <c r="AN97" s="194"/>
      <c r="AO97" s="194"/>
      <c r="AP97" s="194"/>
      <c r="AQ97" s="195">
        <f>IF(AP93=0,"",10000000000+(AA97*100000000)+(100000+(AG97*1000))+(AC97))</f>
        <v>10300101004</v>
      </c>
    </row>
    <row r="98" s="5" customFormat="1" spans="1:43">
      <c r="A98" s="127"/>
      <c r="B98" s="128"/>
      <c r="C98" s="128"/>
      <c r="D98" s="129"/>
      <c r="E98" s="121">
        <f>IF(O94="","",O94)</f>
        <v>3</v>
      </c>
      <c r="F98" s="122"/>
      <c r="G98" s="121">
        <f>IF(M94="","",M94)</f>
        <v>0</v>
      </c>
      <c r="H98" s="122"/>
      <c r="I98" s="121">
        <f>IF(O96="","",O96)</f>
        <v>1</v>
      </c>
      <c r="J98" s="122"/>
      <c r="K98" s="121">
        <f>IF(M96="","",M96)</f>
        <v>3</v>
      </c>
      <c r="L98" s="122"/>
      <c r="M98" s="156"/>
      <c r="N98" s="157"/>
      <c r="O98" s="157"/>
      <c r="P98" s="158"/>
      <c r="Q98" s="182"/>
      <c r="R98" s="183"/>
      <c r="S98" s="182"/>
      <c r="T98" s="183"/>
      <c r="U98" s="180"/>
      <c r="V98" s="181"/>
      <c r="W98" s="180"/>
      <c r="X98" s="181"/>
      <c r="Y98" s="180"/>
      <c r="Z98" s="181"/>
      <c r="AA98" s="180"/>
      <c r="AB98" s="181"/>
      <c r="AC98" s="180"/>
      <c r="AD98" s="181"/>
      <c r="AE98" s="180"/>
      <c r="AF98" s="181"/>
      <c r="AG98" s="180"/>
      <c r="AH98" s="181"/>
      <c r="AI98" s="180"/>
      <c r="AJ98" s="181"/>
      <c r="AK98" s="194"/>
      <c r="AL98" s="194"/>
      <c r="AM98" s="194"/>
      <c r="AN98" s="194"/>
      <c r="AO98" s="194"/>
      <c r="AP98" s="194"/>
      <c r="AQ98" s="195"/>
    </row>
    <row r="99" s="5" customFormat="1" spans="1:43">
      <c r="A99" s="104" t="s">
        <v>94</v>
      </c>
      <c r="B99" s="105"/>
      <c r="C99" s="105"/>
      <c r="D99" s="106"/>
      <c r="E99" s="116" t="str">
        <f>IF(Q94="","",IF(E100=G100,"△",IF(E100&gt;G100,"○","×")))</f>
        <v/>
      </c>
      <c r="F99" s="117"/>
      <c r="G99" s="117"/>
      <c r="H99" s="118"/>
      <c r="I99" s="116" t="str">
        <f>IF(Q96="","",IF(I100=K100,"△",IF(I100&gt;K100,"○","×")))</f>
        <v/>
      </c>
      <c r="J99" s="117"/>
      <c r="K99" s="117"/>
      <c r="L99" s="118"/>
      <c r="M99" s="116" t="str">
        <f>IF(Q98="","",IF(M100=O100,"△",IF(M100&gt;O100,"○","×")))</f>
        <v/>
      </c>
      <c r="N99" s="117"/>
      <c r="O99" s="117"/>
      <c r="P99" s="118"/>
      <c r="Q99" s="145"/>
      <c r="R99" s="146"/>
      <c r="S99" s="146"/>
      <c r="T99" s="147"/>
      <c r="U99" s="178"/>
      <c r="V99" s="179"/>
      <c r="W99" s="178"/>
      <c r="X99" s="179"/>
      <c r="Y99" s="178"/>
      <c r="Z99" s="179"/>
      <c r="AA99" s="178"/>
      <c r="AB99" s="179"/>
      <c r="AC99" s="178"/>
      <c r="AD99" s="179"/>
      <c r="AE99" s="178"/>
      <c r="AF99" s="179"/>
      <c r="AG99" s="178"/>
      <c r="AH99" s="179"/>
      <c r="AI99" s="178"/>
      <c r="AJ99" s="179"/>
      <c r="AK99" s="194"/>
      <c r="AL99" s="194"/>
      <c r="AM99" s="194"/>
      <c r="AN99" s="194"/>
      <c r="AO99" s="194"/>
      <c r="AP99" s="194"/>
      <c r="AQ99" s="195">
        <f>IF(AP93=0,"",10000000000+(AA99*100000000)+(100000+(AG99*1000))+(AC99))</f>
        <v>10000100000</v>
      </c>
    </row>
    <row r="100" s="5" customFormat="1" spans="1:43">
      <c r="A100" s="110"/>
      <c r="B100" s="111"/>
      <c r="C100" s="111"/>
      <c r="D100" s="112"/>
      <c r="E100" s="123" t="str">
        <f>IF(S94="","",S94)</f>
        <v/>
      </c>
      <c r="F100" s="123"/>
      <c r="G100" s="123" t="str">
        <f>IF(Q94="","",Q94)</f>
        <v/>
      </c>
      <c r="H100" s="123"/>
      <c r="I100" s="123" t="str">
        <f>IF(S96="","",S96)</f>
        <v/>
      </c>
      <c r="J100" s="123"/>
      <c r="K100" s="123" t="str">
        <f>IF(Q96="","",Q96)</f>
        <v/>
      </c>
      <c r="L100" s="123"/>
      <c r="M100" s="123" t="str">
        <f>IF(S98="","",S98)</f>
        <v/>
      </c>
      <c r="N100" s="123"/>
      <c r="O100" s="123" t="str">
        <f>IF(Q98="","",Q98)</f>
        <v/>
      </c>
      <c r="P100" s="123"/>
      <c r="Q100" s="148"/>
      <c r="R100" s="149"/>
      <c r="S100" s="149"/>
      <c r="T100" s="150"/>
      <c r="U100" s="180"/>
      <c r="V100" s="181"/>
      <c r="W100" s="180"/>
      <c r="X100" s="181"/>
      <c r="Y100" s="180"/>
      <c r="Z100" s="181"/>
      <c r="AA100" s="180"/>
      <c r="AB100" s="181"/>
      <c r="AC100" s="180"/>
      <c r="AD100" s="181"/>
      <c r="AE100" s="180"/>
      <c r="AF100" s="181"/>
      <c r="AG100" s="180"/>
      <c r="AH100" s="181"/>
      <c r="AI100" s="180"/>
      <c r="AJ100" s="181"/>
      <c r="AK100" s="194"/>
      <c r="AL100" s="194"/>
      <c r="AM100" s="194"/>
      <c r="AN100" s="194"/>
      <c r="AO100" s="194"/>
      <c r="AP100" s="194"/>
      <c r="AQ100" s="195"/>
    </row>
    <row r="101" s="4" customFormat="1" spans="22:36">
      <c r="V101" s="66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</row>
    <row r="102" s="5" customFormat="1" spans="1:36">
      <c r="A102" s="20" t="s">
        <v>97</v>
      </c>
      <c r="B102" s="23"/>
      <c r="C102" s="23"/>
      <c r="D102" s="101"/>
      <c r="E102" s="20" t="str">
        <f>A103</f>
        <v>REDLIONS</v>
      </c>
      <c r="F102" s="102"/>
      <c r="G102" s="102"/>
      <c r="H102" s="103"/>
      <c r="I102" s="20" t="str">
        <f>A105</f>
        <v>ＦＣグラッソ</v>
      </c>
      <c r="J102" s="102"/>
      <c r="K102" s="102"/>
      <c r="L102" s="103"/>
      <c r="M102" s="141" t="str">
        <f>A107</f>
        <v>FC宮内</v>
      </c>
      <c r="N102" s="142"/>
      <c r="O102" s="142"/>
      <c r="P102" s="120"/>
      <c r="Q102" s="20" t="str">
        <f>A109</f>
        <v>-</v>
      </c>
      <c r="R102" s="102"/>
      <c r="S102" s="102"/>
      <c r="T102" s="103"/>
      <c r="U102" s="20" t="s">
        <v>86</v>
      </c>
      <c r="V102" s="101"/>
      <c r="W102" s="130" t="s">
        <v>87</v>
      </c>
      <c r="X102" s="132"/>
      <c r="Y102" s="130" t="s">
        <v>88</v>
      </c>
      <c r="Z102" s="132"/>
      <c r="AA102" s="188" t="s">
        <v>89</v>
      </c>
      <c r="AB102" s="103"/>
      <c r="AC102" s="188" t="s">
        <v>90</v>
      </c>
      <c r="AD102" s="103"/>
      <c r="AE102" s="188" t="s">
        <v>91</v>
      </c>
      <c r="AF102" s="103"/>
      <c r="AG102" s="188" t="s">
        <v>92</v>
      </c>
      <c r="AH102" s="103"/>
      <c r="AI102" s="188" t="s">
        <v>93</v>
      </c>
      <c r="AJ102" s="103"/>
    </row>
    <row r="103" s="5" customFormat="1" spans="1:43">
      <c r="A103" s="104" t="s">
        <v>39</v>
      </c>
      <c r="B103" s="105"/>
      <c r="C103" s="105"/>
      <c r="D103" s="106"/>
      <c r="E103" s="107"/>
      <c r="F103" s="108"/>
      <c r="G103" s="108"/>
      <c r="H103" s="109"/>
      <c r="I103" s="116" t="str">
        <f>IF(I104="","",IF(I104=K104,"△",IF(I104&gt;K104,"○","×")))</f>
        <v>×</v>
      </c>
      <c r="J103" s="117"/>
      <c r="K103" s="117"/>
      <c r="L103" s="118"/>
      <c r="M103" s="116" t="str">
        <f>IF(M104="","",IF(M104=O104,"△",IF(M104&gt;O104,"○","×")))</f>
        <v>×</v>
      </c>
      <c r="N103" s="117"/>
      <c r="O103" s="117"/>
      <c r="P103" s="118"/>
      <c r="Q103" s="116" t="str">
        <f>IF(Q104="","",IF(Q104=S104,"△",IF(Q104&gt;S104,"○","×")))</f>
        <v/>
      </c>
      <c r="R103" s="117"/>
      <c r="S103" s="117"/>
      <c r="T103" s="118"/>
      <c r="U103" s="178">
        <f>IF(AP103=0,"",COUNTIF(E103:T103,"○"))</f>
        <v>0</v>
      </c>
      <c r="V103" s="179"/>
      <c r="W103" s="178">
        <f>IF(AP103=0,"",COUNTIF(E103:T103,"×"))</f>
        <v>2</v>
      </c>
      <c r="X103" s="179"/>
      <c r="Y103" s="178">
        <f>IF(AP103=0,"",COUNTIF(E103:T103,"△"))</f>
        <v>0</v>
      </c>
      <c r="Z103" s="179"/>
      <c r="AA103" s="178">
        <f>IF(AP103=0,"",U103*3+Y103)</f>
        <v>0</v>
      </c>
      <c r="AB103" s="179"/>
      <c r="AC103" s="178">
        <f>IF(AP103=0,"",SUM(E104,I104,M104,Q104))</f>
        <v>0</v>
      </c>
      <c r="AD103" s="179"/>
      <c r="AE103" s="178">
        <f>IF(AP103=0,"",SUM(G104,K104,O104,S104))</f>
        <v>23</v>
      </c>
      <c r="AF103" s="179"/>
      <c r="AG103" s="178">
        <f>IF(AP103=0,"",SUM(AC103,-AE103))</f>
        <v>-23</v>
      </c>
      <c r="AH103" s="179"/>
      <c r="AI103" s="178">
        <f>IF(AP103=0,"",_xlfn.RANK.EQ(AQ103,AQ103:AQ108))</f>
        <v>3</v>
      </c>
      <c r="AJ103" s="179"/>
      <c r="AK103" s="194"/>
      <c r="AL103" s="194"/>
      <c r="AM103" s="194"/>
      <c r="AN103" s="194"/>
      <c r="AO103" s="194"/>
      <c r="AP103" s="194">
        <f>COUNTA(I104:T104,M106:T106,Q108:T108)</f>
        <v>6</v>
      </c>
      <c r="AQ103" s="195">
        <f>IF(AP103=0,"",10000000000+(AA103*100000000)+(100000+(AG103*1000))+(AC103))</f>
        <v>10000077000</v>
      </c>
    </row>
    <row r="104" s="5" customFormat="1" spans="1:43">
      <c r="A104" s="110"/>
      <c r="B104" s="111"/>
      <c r="C104" s="111"/>
      <c r="D104" s="112"/>
      <c r="E104" s="113"/>
      <c r="F104" s="114"/>
      <c r="G104" s="114"/>
      <c r="H104" s="115"/>
      <c r="I104" s="143">
        <v>0</v>
      </c>
      <c r="J104" s="144"/>
      <c r="K104" s="143">
        <v>10</v>
      </c>
      <c r="L104" s="144"/>
      <c r="M104" s="143">
        <v>0</v>
      </c>
      <c r="N104" s="144"/>
      <c r="O104" s="143">
        <v>13</v>
      </c>
      <c r="P104" s="144"/>
      <c r="Q104" s="143"/>
      <c r="R104" s="144"/>
      <c r="S104" s="143"/>
      <c r="T104" s="144"/>
      <c r="U104" s="180"/>
      <c r="V104" s="181"/>
      <c r="W104" s="180"/>
      <c r="X104" s="181"/>
      <c r="Y104" s="180"/>
      <c r="Z104" s="181"/>
      <c r="AA104" s="180"/>
      <c r="AB104" s="181"/>
      <c r="AC104" s="180"/>
      <c r="AD104" s="181"/>
      <c r="AE104" s="180"/>
      <c r="AF104" s="181"/>
      <c r="AG104" s="180"/>
      <c r="AH104" s="181"/>
      <c r="AI104" s="180"/>
      <c r="AJ104" s="181"/>
      <c r="AK104" s="194"/>
      <c r="AL104" s="194"/>
      <c r="AM104" s="194"/>
      <c r="AN104" s="194"/>
      <c r="AO104" s="194"/>
      <c r="AP104" s="194"/>
      <c r="AQ104" s="195"/>
    </row>
    <row r="105" s="5" customFormat="1" spans="1:43">
      <c r="A105" s="104" t="s">
        <v>47</v>
      </c>
      <c r="B105" s="105"/>
      <c r="C105" s="105"/>
      <c r="D105" s="106"/>
      <c r="E105" s="116" t="str">
        <f>IF(I104="","",IF(E106=G106,"△",IF(E106&gt;G106,"○","×")))</f>
        <v>○</v>
      </c>
      <c r="F105" s="117"/>
      <c r="G105" s="117"/>
      <c r="H105" s="118"/>
      <c r="I105" s="145"/>
      <c r="J105" s="146"/>
      <c r="K105" s="146"/>
      <c r="L105" s="147"/>
      <c r="M105" s="116" t="str">
        <f>IF(M106="","",IF(M106=O106,"△",IF(M106&gt;O106,"○","×")))</f>
        <v>×</v>
      </c>
      <c r="N105" s="117"/>
      <c r="O105" s="117"/>
      <c r="P105" s="118"/>
      <c r="Q105" s="116" t="str">
        <f>IF(Q106="","",IF(Q106=S106,"△",IF(Q106&gt;S106,"○","×")))</f>
        <v/>
      </c>
      <c r="R105" s="117"/>
      <c r="S105" s="117"/>
      <c r="T105" s="118"/>
      <c r="U105" s="178">
        <f>IF(AP103=0,"",COUNTIF(E105:T105,"○"))</f>
        <v>1</v>
      </c>
      <c r="V105" s="179"/>
      <c r="W105" s="178">
        <f>IF(AP103=0,"",COUNTIF(E105:T105,"×"))</f>
        <v>1</v>
      </c>
      <c r="X105" s="179"/>
      <c r="Y105" s="178">
        <f>IF(AP103=0,"",COUNTIF(E105:T105,"△"))</f>
        <v>0</v>
      </c>
      <c r="Z105" s="179"/>
      <c r="AA105" s="178">
        <f>IF(AP103=0,"",U105*3+Y105)</f>
        <v>3</v>
      </c>
      <c r="AB105" s="179"/>
      <c r="AC105" s="178">
        <f>IF(AP103=0,"",SUM(E106,I106,M106,Q106))</f>
        <v>12</v>
      </c>
      <c r="AD105" s="179"/>
      <c r="AE105" s="178">
        <f>IF(AP103=0,"",SUM(G106,K106,O106,S106))</f>
        <v>4</v>
      </c>
      <c r="AF105" s="179"/>
      <c r="AG105" s="178">
        <f>IF(AP103=0,"",SUM(AC105,-AE105))</f>
        <v>8</v>
      </c>
      <c r="AH105" s="179"/>
      <c r="AI105" s="178">
        <f>IF(AP103=0,"",_xlfn.RANK.EQ(AQ105,AQ103:AQ108))</f>
        <v>2</v>
      </c>
      <c r="AJ105" s="179"/>
      <c r="AK105" s="194"/>
      <c r="AL105" s="194"/>
      <c r="AM105" s="194"/>
      <c r="AN105" s="194"/>
      <c r="AO105" s="194"/>
      <c r="AP105" s="194"/>
      <c r="AQ105" s="195">
        <f>IF(AP103=0,"",10000000000+(AA105*100000000)+(100000+(AG105*1000))+(AC105))</f>
        <v>10300108012</v>
      </c>
    </row>
    <row r="106" s="5" customFormat="1" spans="1:43">
      <c r="A106" s="110"/>
      <c r="B106" s="111"/>
      <c r="C106" s="111"/>
      <c r="D106" s="112"/>
      <c r="E106" s="119">
        <f>IF(K104="","",K104)</f>
        <v>10</v>
      </c>
      <c r="F106" s="120"/>
      <c r="G106" s="119">
        <f>IF(I104="","",I104)</f>
        <v>0</v>
      </c>
      <c r="H106" s="120"/>
      <c r="I106" s="148"/>
      <c r="J106" s="149"/>
      <c r="K106" s="149"/>
      <c r="L106" s="150"/>
      <c r="M106" s="151">
        <v>2</v>
      </c>
      <c r="N106" s="152"/>
      <c r="O106" s="151">
        <v>4</v>
      </c>
      <c r="P106" s="152"/>
      <c r="Q106" s="151"/>
      <c r="R106" s="152"/>
      <c r="S106" s="151"/>
      <c r="T106" s="152"/>
      <c r="U106" s="180"/>
      <c r="V106" s="181"/>
      <c r="W106" s="180"/>
      <c r="X106" s="181"/>
      <c r="Y106" s="180"/>
      <c r="Z106" s="181"/>
      <c r="AA106" s="180"/>
      <c r="AB106" s="181"/>
      <c r="AC106" s="180"/>
      <c r="AD106" s="181"/>
      <c r="AE106" s="180"/>
      <c r="AF106" s="181"/>
      <c r="AG106" s="180"/>
      <c r="AH106" s="181"/>
      <c r="AI106" s="180"/>
      <c r="AJ106" s="181"/>
      <c r="AK106" s="194"/>
      <c r="AL106" s="194"/>
      <c r="AM106" s="194"/>
      <c r="AN106" s="194"/>
      <c r="AO106" s="194"/>
      <c r="AP106" s="194"/>
      <c r="AQ106" s="195"/>
    </row>
    <row r="107" s="5" customFormat="1" spans="1:43">
      <c r="A107" s="104" t="s">
        <v>55</v>
      </c>
      <c r="B107" s="105"/>
      <c r="C107" s="105"/>
      <c r="D107" s="106"/>
      <c r="E107" s="116" t="str">
        <f>IF(M104="","",IF(E108=G108,"△",IF(E108&gt;G108,"○","×")))</f>
        <v>○</v>
      </c>
      <c r="F107" s="117"/>
      <c r="G107" s="117"/>
      <c r="H107" s="118"/>
      <c r="I107" s="116" t="str">
        <f>IF(M106="","",IF(I108=K108,"△",IF(I108&gt;K108,"○","×")))</f>
        <v>○</v>
      </c>
      <c r="J107" s="117"/>
      <c r="K107" s="117"/>
      <c r="L107" s="118"/>
      <c r="M107" s="153"/>
      <c r="N107" s="154"/>
      <c r="O107" s="154"/>
      <c r="P107" s="155"/>
      <c r="Q107" s="116" t="str">
        <f>IF(Q108="","",IF(Q108=S108,"△",IF(Q108&gt;S108,"○","×")))</f>
        <v/>
      </c>
      <c r="R107" s="117"/>
      <c r="S107" s="117"/>
      <c r="T107" s="118"/>
      <c r="U107" s="178">
        <f>IF(AP103=0,"",COUNTIF(E107:T107,"○"))</f>
        <v>2</v>
      </c>
      <c r="V107" s="179"/>
      <c r="W107" s="178">
        <f>IF(AP103=0,"",COUNTIF(E107:T107,"×"))</f>
        <v>0</v>
      </c>
      <c r="X107" s="179"/>
      <c r="Y107" s="178">
        <f>IF(AP103=0,"",COUNTIF(E107:T107,"△"))</f>
        <v>0</v>
      </c>
      <c r="Z107" s="179"/>
      <c r="AA107" s="178">
        <f>IF(AP103=0,"",U107*3+Y107)</f>
        <v>6</v>
      </c>
      <c r="AB107" s="179"/>
      <c r="AC107" s="178">
        <f>IF(AP103=0,"",SUM(E108,I108,M108,Q108))</f>
        <v>17</v>
      </c>
      <c r="AD107" s="179"/>
      <c r="AE107" s="178">
        <f>IF(AP103=0,"",SUM(G108,K108,O108,S108))</f>
        <v>2</v>
      </c>
      <c r="AF107" s="179"/>
      <c r="AG107" s="178">
        <f>IF(AP103=0,"",SUM(AC107,-AE107))</f>
        <v>15</v>
      </c>
      <c r="AH107" s="179"/>
      <c r="AI107" s="178">
        <f>IF(AP103=0,"",_xlfn.RANK.EQ(AQ107,AQ103:AQ108))</f>
        <v>1</v>
      </c>
      <c r="AJ107" s="179"/>
      <c r="AK107" s="194"/>
      <c r="AL107" s="194"/>
      <c r="AM107" s="194"/>
      <c r="AN107" s="194"/>
      <c r="AO107" s="194"/>
      <c r="AP107" s="194"/>
      <c r="AQ107" s="195">
        <f>IF(AP103=0,"",10000000000+(AA107*100000000)+(100000+(AG107*1000))+(AC107))</f>
        <v>10600115017</v>
      </c>
    </row>
    <row r="108" s="5" customFormat="1" spans="1:43">
      <c r="A108" s="110"/>
      <c r="B108" s="111"/>
      <c r="C108" s="111"/>
      <c r="D108" s="112"/>
      <c r="E108" s="121">
        <f>IF(O104="","",O104)</f>
        <v>13</v>
      </c>
      <c r="F108" s="122"/>
      <c r="G108" s="121">
        <f>IF(M104="","",M104)</f>
        <v>0</v>
      </c>
      <c r="H108" s="122"/>
      <c r="I108" s="121">
        <f>IF(O106="","",O106)</f>
        <v>4</v>
      </c>
      <c r="J108" s="122"/>
      <c r="K108" s="121">
        <f>IF(M106="","",M106)</f>
        <v>2</v>
      </c>
      <c r="L108" s="122"/>
      <c r="M108" s="156"/>
      <c r="N108" s="157"/>
      <c r="O108" s="157"/>
      <c r="P108" s="158"/>
      <c r="Q108" s="182"/>
      <c r="R108" s="183"/>
      <c r="S108" s="182"/>
      <c r="T108" s="183"/>
      <c r="U108" s="180"/>
      <c r="V108" s="181"/>
      <c r="W108" s="180"/>
      <c r="X108" s="181"/>
      <c r="Y108" s="180"/>
      <c r="Z108" s="181"/>
      <c r="AA108" s="180"/>
      <c r="AB108" s="181"/>
      <c r="AC108" s="180"/>
      <c r="AD108" s="181"/>
      <c r="AE108" s="180"/>
      <c r="AF108" s="181"/>
      <c r="AG108" s="180"/>
      <c r="AH108" s="181"/>
      <c r="AI108" s="180"/>
      <c r="AJ108" s="181"/>
      <c r="AK108" s="194"/>
      <c r="AL108" s="194"/>
      <c r="AM108" s="194"/>
      <c r="AN108" s="194"/>
      <c r="AO108" s="194"/>
      <c r="AP108" s="194"/>
      <c r="AQ108" s="195"/>
    </row>
    <row r="109" s="5" customFormat="1" spans="1:43">
      <c r="A109" s="104" t="s">
        <v>94</v>
      </c>
      <c r="B109" s="105"/>
      <c r="C109" s="105"/>
      <c r="D109" s="106"/>
      <c r="E109" s="116" t="str">
        <f>IF(Q104="","",IF(E110=G110,"△",IF(E110&gt;G110,"○","×")))</f>
        <v/>
      </c>
      <c r="F109" s="117"/>
      <c r="G109" s="117"/>
      <c r="H109" s="118"/>
      <c r="I109" s="116" t="str">
        <f>IF(Q106="","",IF(I110=K110,"△",IF(I110&gt;K110,"○","×")))</f>
        <v/>
      </c>
      <c r="J109" s="117"/>
      <c r="K109" s="117"/>
      <c r="L109" s="118"/>
      <c r="M109" s="116" t="str">
        <f>IF(Q108="","",IF(M110=O110,"△",IF(M110&gt;O110,"○","×")))</f>
        <v/>
      </c>
      <c r="N109" s="117"/>
      <c r="O109" s="117"/>
      <c r="P109" s="118"/>
      <c r="Q109" s="145"/>
      <c r="R109" s="146"/>
      <c r="S109" s="146"/>
      <c r="T109" s="147"/>
      <c r="U109" s="178"/>
      <c r="V109" s="179"/>
      <c r="W109" s="178"/>
      <c r="X109" s="179"/>
      <c r="Y109" s="178"/>
      <c r="Z109" s="179"/>
      <c r="AA109" s="178"/>
      <c r="AB109" s="179"/>
      <c r="AC109" s="178"/>
      <c r="AD109" s="179"/>
      <c r="AE109" s="178"/>
      <c r="AF109" s="179"/>
      <c r="AG109" s="178"/>
      <c r="AH109" s="179"/>
      <c r="AI109" s="178"/>
      <c r="AJ109" s="179"/>
      <c r="AK109" s="194"/>
      <c r="AL109" s="194"/>
      <c r="AM109" s="194"/>
      <c r="AN109" s="194"/>
      <c r="AO109" s="194"/>
      <c r="AP109" s="194"/>
      <c r="AQ109" s="195">
        <f>IF(AP103=0,"",10000000000+(AA109*100000000)+(100000+(AG109*1000))+(AC109))</f>
        <v>10000100000</v>
      </c>
    </row>
    <row r="110" s="5" customFormat="1" spans="1:43">
      <c r="A110" s="110"/>
      <c r="B110" s="111"/>
      <c r="C110" s="111"/>
      <c r="D110" s="112"/>
      <c r="E110" s="123" t="str">
        <f>IF(S104="","",S104)</f>
        <v/>
      </c>
      <c r="F110" s="123"/>
      <c r="G110" s="123" t="str">
        <f>IF(Q104="","",Q104)</f>
        <v/>
      </c>
      <c r="H110" s="123"/>
      <c r="I110" s="123" t="str">
        <f>IF(S106="","",S106)</f>
        <v/>
      </c>
      <c r="J110" s="123"/>
      <c r="K110" s="123" t="str">
        <f>IF(Q106="","",Q106)</f>
        <v/>
      </c>
      <c r="L110" s="123"/>
      <c r="M110" s="123" t="str">
        <f>IF(S108="","",S108)</f>
        <v/>
      </c>
      <c r="N110" s="123"/>
      <c r="O110" s="123" t="str">
        <f>IF(Q108="","",Q108)</f>
        <v/>
      </c>
      <c r="P110" s="123"/>
      <c r="Q110" s="148"/>
      <c r="R110" s="149"/>
      <c r="S110" s="149"/>
      <c r="T110" s="150"/>
      <c r="U110" s="180"/>
      <c r="V110" s="181"/>
      <c r="W110" s="180"/>
      <c r="X110" s="181"/>
      <c r="Y110" s="180"/>
      <c r="Z110" s="181"/>
      <c r="AA110" s="180"/>
      <c r="AB110" s="181"/>
      <c r="AC110" s="180"/>
      <c r="AD110" s="181"/>
      <c r="AE110" s="180"/>
      <c r="AF110" s="181"/>
      <c r="AG110" s="180"/>
      <c r="AH110" s="181"/>
      <c r="AI110" s="180"/>
      <c r="AJ110" s="181"/>
      <c r="AK110" s="194"/>
      <c r="AL110" s="194"/>
      <c r="AM110" s="194"/>
      <c r="AN110" s="194"/>
      <c r="AO110" s="194"/>
      <c r="AP110" s="194"/>
      <c r="AQ110" s="195"/>
    </row>
    <row r="111" s="4" customFormat="1" ht="6" customHeight="1" spans="22:22">
      <c r="V111" s="66"/>
    </row>
    <row r="112" s="4" customFormat="1" ht="6" customHeight="1" spans="22:22">
      <c r="V112" s="66"/>
    </row>
    <row r="113" s="4" customFormat="1" spans="15:22">
      <c r="O113" s="159"/>
      <c r="V113" s="66"/>
    </row>
    <row r="114" s="4" customFormat="1" spans="15:22">
      <c r="O114" s="159"/>
      <c r="V114" s="66"/>
    </row>
    <row r="115" s="4" customFormat="1" spans="15:22">
      <c r="O115" s="159"/>
      <c r="V115" s="66"/>
    </row>
    <row r="116" s="4" customFormat="1" spans="22:22">
      <c r="V116" s="66"/>
    </row>
    <row r="117" s="4" customFormat="1" spans="22:22">
      <c r="V117" s="66"/>
    </row>
    <row r="118" spans="1:2">
      <c r="A118" s="10" t="s">
        <v>98</v>
      </c>
      <c r="B118" s="10"/>
    </row>
    <row r="119" spans="22:22">
      <c r="V119" s="66"/>
    </row>
    <row r="120" spans="2:33">
      <c r="B120" s="20"/>
      <c r="C120" s="23"/>
      <c r="D120" s="101"/>
      <c r="E120" s="130" t="s">
        <v>57</v>
      </c>
      <c r="F120" s="131"/>
      <c r="G120" s="132"/>
      <c r="H120" s="20" t="s">
        <v>99</v>
      </c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101"/>
      <c r="AF120" s="58"/>
      <c r="AG120" s="58"/>
    </row>
    <row r="121" spans="2:31">
      <c r="B121" s="133" t="s">
        <v>60</v>
      </c>
      <c r="C121" s="15"/>
      <c r="D121" s="49"/>
      <c r="E121" s="20" t="s">
        <v>100</v>
      </c>
      <c r="F121" s="23"/>
      <c r="G121" s="101"/>
      <c r="H121" s="20" t="s">
        <v>101</v>
      </c>
      <c r="I121" s="23"/>
      <c r="J121" s="23"/>
      <c r="K121" s="23"/>
      <c r="L121" s="23"/>
      <c r="M121" s="23"/>
      <c r="N121" s="160"/>
      <c r="O121" s="161" t="s">
        <v>62</v>
      </c>
      <c r="P121" s="162"/>
      <c r="Q121" s="162"/>
      <c r="R121" s="162"/>
      <c r="S121" s="184"/>
      <c r="T121" s="20" t="s">
        <v>102</v>
      </c>
      <c r="U121" s="23"/>
      <c r="V121" s="23"/>
      <c r="W121" s="23"/>
      <c r="X121" s="23"/>
      <c r="Y121" s="23"/>
      <c r="Z121" s="160"/>
      <c r="AA121" s="161" t="s">
        <v>62</v>
      </c>
      <c r="AB121" s="162"/>
      <c r="AC121" s="162"/>
      <c r="AD121" s="162"/>
      <c r="AE121" s="184"/>
    </row>
    <row r="122" spans="2:31">
      <c r="B122" s="133" t="s">
        <v>63</v>
      </c>
      <c r="C122" s="15"/>
      <c r="D122" s="49"/>
      <c r="E122" s="134" t="s">
        <v>103</v>
      </c>
      <c r="F122" s="135"/>
      <c r="G122" s="136"/>
      <c r="H122" s="137" t="s">
        <v>104</v>
      </c>
      <c r="I122" s="163"/>
      <c r="J122" s="163"/>
      <c r="K122" s="3" t="s">
        <v>66</v>
      </c>
      <c r="L122" s="15" t="s">
        <v>105</v>
      </c>
      <c r="M122" s="15"/>
      <c r="N122" s="164"/>
      <c r="O122" s="165" t="s">
        <v>106</v>
      </c>
      <c r="P122"/>
      <c r="Q122"/>
      <c r="R122" s="3"/>
      <c r="S122" s="185"/>
      <c r="T122" s="137" t="s">
        <v>107</v>
      </c>
      <c r="U122" s="163"/>
      <c r="V122" s="163"/>
      <c r="W122" s="3" t="s">
        <v>66</v>
      </c>
      <c r="X122" s="165" t="s">
        <v>108</v>
      </c>
      <c r="Y122" s="190"/>
      <c r="Z122" s="191"/>
      <c r="AA122" s="166" t="s">
        <v>109</v>
      </c>
      <c r="AB122" s="166"/>
      <c r="AC122" s="166"/>
      <c r="AD122" s="166"/>
      <c r="AE122" s="186"/>
    </row>
    <row r="123" spans="2:31">
      <c r="B123" s="133" t="s">
        <v>67</v>
      </c>
      <c r="C123" s="15"/>
      <c r="D123" s="49"/>
      <c r="E123" s="134" t="s">
        <v>110</v>
      </c>
      <c r="F123" s="135"/>
      <c r="G123" s="136"/>
      <c r="H123" s="137" t="s">
        <v>111</v>
      </c>
      <c r="I123" s="163"/>
      <c r="J123" s="163"/>
      <c r="K123" s="162" t="s">
        <v>66</v>
      </c>
      <c r="L123" s="15" t="s">
        <v>112</v>
      </c>
      <c r="M123" s="15"/>
      <c r="N123" s="164"/>
      <c r="O123" s="166" t="s">
        <v>113</v>
      </c>
      <c r="P123" s="167"/>
      <c r="Q123" s="167"/>
      <c r="R123" s="162"/>
      <c r="S123" s="186"/>
      <c r="T123" s="137" t="s">
        <v>114</v>
      </c>
      <c r="U123" s="163"/>
      <c r="V123" s="163"/>
      <c r="W123" s="162" t="s">
        <v>66</v>
      </c>
      <c r="X123" s="15" t="s">
        <v>115</v>
      </c>
      <c r="Y123" s="15"/>
      <c r="Z123" s="164"/>
      <c r="AA123" s="166" t="s">
        <v>116</v>
      </c>
      <c r="AB123" s="166"/>
      <c r="AC123" s="166"/>
      <c r="AD123" s="166"/>
      <c r="AE123" s="186"/>
    </row>
    <row r="124" spans="2:31">
      <c r="B124" s="133" t="s">
        <v>70</v>
      </c>
      <c r="C124" s="15"/>
      <c r="D124" s="49"/>
      <c r="E124" s="134" t="s">
        <v>117</v>
      </c>
      <c r="F124" s="135"/>
      <c r="G124" s="136"/>
      <c r="H124" s="137" t="s">
        <v>118</v>
      </c>
      <c r="I124" s="163"/>
      <c r="J124" s="163"/>
      <c r="K124" s="162" t="s">
        <v>66</v>
      </c>
      <c r="L124" s="15" t="s">
        <v>119</v>
      </c>
      <c r="M124" s="15"/>
      <c r="N124" s="164"/>
      <c r="O124" s="168" t="s">
        <v>120</v>
      </c>
      <c r="P124" s="167"/>
      <c r="Q124" s="167"/>
      <c r="R124" s="162"/>
      <c r="S124" s="186"/>
      <c r="T124" s="137" t="s">
        <v>121</v>
      </c>
      <c r="U124" s="163"/>
      <c r="V124" s="163"/>
      <c r="W124" s="162" t="s">
        <v>66</v>
      </c>
      <c r="X124" s="166" t="s">
        <v>122</v>
      </c>
      <c r="Y124" s="167"/>
      <c r="Z124" s="192"/>
      <c r="AA124" s="166" t="s">
        <v>123</v>
      </c>
      <c r="AB124" s="166"/>
      <c r="AC124" s="166"/>
      <c r="AD124" s="166"/>
      <c r="AE124" s="186"/>
    </row>
    <row r="125" spans="2:31">
      <c r="B125" s="133" t="s">
        <v>78</v>
      </c>
      <c r="C125" s="15"/>
      <c r="D125" s="49"/>
      <c r="E125" s="134" t="s">
        <v>124</v>
      </c>
      <c r="F125" s="135"/>
      <c r="G125" s="136"/>
      <c r="H125" s="137" t="s">
        <v>125</v>
      </c>
      <c r="I125" s="163"/>
      <c r="J125" s="163"/>
      <c r="K125" s="169" t="s">
        <v>66</v>
      </c>
      <c r="L125" s="15" t="s">
        <v>126</v>
      </c>
      <c r="M125" s="15"/>
      <c r="N125" s="164"/>
      <c r="O125" s="170" t="s">
        <v>127</v>
      </c>
      <c r="P125" s="171"/>
      <c r="Q125" s="171"/>
      <c r="R125" s="169"/>
      <c r="S125" s="187"/>
      <c r="T125" s="137" t="s">
        <v>128</v>
      </c>
      <c r="U125" s="163"/>
      <c r="V125" s="163"/>
      <c r="W125" s="169" t="s">
        <v>66</v>
      </c>
      <c r="X125" s="170" t="s">
        <v>129</v>
      </c>
      <c r="Y125" s="171"/>
      <c r="Z125" s="193"/>
      <c r="AA125" s="166" t="s">
        <v>127</v>
      </c>
      <c r="AB125" s="166"/>
      <c r="AC125" s="166"/>
      <c r="AD125" s="166"/>
      <c r="AE125" s="186"/>
    </row>
    <row r="126" spans="5:34">
      <c r="E126" s="35"/>
      <c r="F126" s="36"/>
      <c r="G126" s="36"/>
      <c r="K126" s="3"/>
      <c r="L126" s="172"/>
      <c r="M126" s="173"/>
      <c r="N126" s="173"/>
      <c r="P126" s="57"/>
      <c r="Q126" s="57"/>
      <c r="R126" s="3"/>
      <c r="S126" s="172"/>
      <c r="T126" s="173"/>
      <c r="U126" s="173"/>
      <c r="Y126" s="3"/>
      <c r="Z126" s="172"/>
      <c r="AA126" s="173"/>
      <c r="AB126" s="173"/>
      <c r="AD126" s="57"/>
      <c r="AE126" s="57"/>
      <c r="AF126" s="3"/>
      <c r="AG126" s="172"/>
      <c r="AH126"/>
    </row>
    <row r="128" ht="14.25" spans="10:27">
      <c r="J128" s="174"/>
      <c r="K128" s="174"/>
      <c r="L128" s="174"/>
      <c r="M128" s="174"/>
      <c r="N128" s="174"/>
      <c r="O128" s="174"/>
      <c r="P128" s="175"/>
      <c r="Q128" s="14"/>
      <c r="R128" s="14"/>
      <c r="S128" s="14"/>
      <c r="T128" s="14"/>
      <c r="U128" s="14"/>
      <c r="V128" s="14"/>
      <c r="W128" s="14"/>
      <c r="AA128" s="4" t="s">
        <v>130</v>
      </c>
    </row>
    <row r="129" ht="14.25" spans="6:27">
      <c r="F129" s="13"/>
      <c r="G129" s="13"/>
      <c r="H129" s="13"/>
      <c r="I129" s="13"/>
      <c r="J129" s="212"/>
      <c r="K129" s="213"/>
      <c r="L129" s="13"/>
      <c r="M129" s="13"/>
      <c r="N129" s="13"/>
      <c r="O129" s="13"/>
      <c r="P129" s="96" t="s">
        <v>131</v>
      </c>
      <c r="Q129" s="105"/>
      <c r="V129" s="13"/>
      <c r="W129" s="197"/>
      <c r="X129" s="201"/>
      <c r="Y129" s="13"/>
      <c r="Z129" s="13"/>
      <c r="AA129" s="13" t="s">
        <v>132</v>
      </c>
    </row>
    <row r="130" spans="6:27">
      <c r="F130" s="13"/>
      <c r="G130" s="13"/>
      <c r="H130" s="13"/>
      <c r="I130" s="13"/>
      <c r="J130" s="201"/>
      <c r="K130" s="13"/>
      <c r="L130" s="13"/>
      <c r="M130" s="13"/>
      <c r="N130" s="13"/>
      <c r="O130" s="13"/>
      <c r="P130" s="214" t="s">
        <v>133</v>
      </c>
      <c r="Q130" s="214"/>
      <c r="W130" s="13"/>
      <c r="X130" s="201"/>
      <c r="Y130" s="13"/>
      <c r="Z130" s="13"/>
      <c r="AA130" s="226" t="s">
        <v>134</v>
      </c>
    </row>
    <row r="131" ht="14.25" spans="6:27">
      <c r="F131" s="13"/>
      <c r="G131" s="13"/>
      <c r="H131" s="13"/>
      <c r="I131" s="13"/>
      <c r="J131" s="201"/>
      <c r="K131" s="13"/>
      <c r="L131" s="14"/>
      <c r="M131" s="14"/>
      <c r="N131" s="14"/>
      <c r="O131" s="14"/>
      <c r="P131" s="14"/>
      <c r="Q131" s="199"/>
      <c r="R131" s="174"/>
      <c r="S131" s="174"/>
      <c r="T131" s="174"/>
      <c r="U131" s="174"/>
      <c r="W131" s="13"/>
      <c r="X131" s="201"/>
      <c r="Y131" s="13"/>
      <c r="Z131" s="13"/>
      <c r="AA131" s="226" t="s">
        <v>135</v>
      </c>
    </row>
    <row r="132" ht="14.25" spans="6:27">
      <c r="F132" s="13"/>
      <c r="G132" s="13"/>
      <c r="H132" s="13"/>
      <c r="I132" s="13"/>
      <c r="J132" s="201"/>
      <c r="K132" s="13"/>
      <c r="L132" s="200"/>
      <c r="M132" s="13"/>
      <c r="N132" s="13"/>
      <c r="O132" s="13"/>
      <c r="P132" s="105" t="s">
        <v>136</v>
      </c>
      <c r="Q132" s="96"/>
      <c r="T132" s="13"/>
      <c r="U132" s="220"/>
      <c r="W132" s="13"/>
      <c r="X132" s="201"/>
      <c r="Y132" s="13"/>
      <c r="Z132" s="13"/>
      <c r="AA132" s="13"/>
    </row>
    <row r="133" customHeight="1" spans="6:27">
      <c r="F133" s="13"/>
      <c r="G133" s="13"/>
      <c r="H133" s="13"/>
      <c r="I133" s="13"/>
      <c r="J133" s="199"/>
      <c r="K133" s="174"/>
      <c r="L133" s="215"/>
      <c r="M133" s="174"/>
      <c r="N133" s="13"/>
      <c r="O133" s="13"/>
      <c r="P133" s="214" t="s">
        <v>137</v>
      </c>
      <c r="Q133" s="214"/>
      <c r="T133" s="13"/>
      <c r="U133" s="220"/>
      <c r="V133" s="13"/>
      <c r="W133" s="14"/>
      <c r="X133" s="199"/>
      <c r="Y133" s="174"/>
      <c r="Z133" s="174"/>
      <c r="AA133" s="174"/>
    </row>
    <row r="134" customHeight="1" spans="4:27">
      <c r="D134" s="13"/>
      <c r="E134" s="13"/>
      <c r="F134" s="196"/>
      <c r="G134" s="197"/>
      <c r="H134" s="197"/>
      <c r="I134" s="105" t="s">
        <v>138</v>
      </c>
      <c r="J134" s="96"/>
      <c r="K134" s="13"/>
      <c r="L134" s="213"/>
      <c r="M134" s="216"/>
      <c r="P134" s="214"/>
      <c r="Q134" s="214"/>
      <c r="R134" s="13"/>
      <c r="S134" s="218"/>
      <c r="T134" s="197"/>
      <c r="U134" s="197"/>
      <c r="V134" s="197"/>
      <c r="W134" s="105" t="s">
        <v>139</v>
      </c>
      <c r="X134" s="96"/>
      <c r="Y134" s="13"/>
      <c r="Z134" s="13"/>
      <c r="AA134" s="218"/>
    </row>
    <row r="135" s="3" customFormat="1" spans="4:27">
      <c r="D135" s="84"/>
      <c r="E135" s="84"/>
      <c r="F135" s="198"/>
      <c r="G135" s="84"/>
      <c r="H135" s="84"/>
      <c r="I135" s="96" t="s">
        <v>140</v>
      </c>
      <c r="J135" s="96"/>
      <c r="K135" s="84"/>
      <c r="L135" s="84"/>
      <c r="M135" s="217"/>
      <c r="R135" s="84"/>
      <c r="S135" s="217"/>
      <c r="T135" s="84"/>
      <c r="U135" s="84"/>
      <c r="V135" s="84"/>
      <c r="W135" s="96" t="s">
        <v>141</v>
      </c>
      <c r="X135" s="96"/>
      <c r="Y135" s="84"/>
      <c r="Z135" s="84"/>
      <c r="AA135" s="217"/>
    </row>
    <row r="136" ht="14.25" spans="4:29">
      <c r="D136" s="13"/>
      <c r="E136" s="13"/>
      <c r="F136" s="199"/>
      <c r="G136" s="174"/>
      <c r="H136" s="13"/>
      <c r="I136" s="13"/>
      <c r="J136" s="13"/>
      <c r="K136" s="13"/>
      <c r="L136" s="174"/>
      <c r="M136" s="175"/>
      <c r="O136" s="14"/>
      <c r="R136" s="174"/>
      <c r="S136" s="175"/>
      <c r="T136" s="13"/>
      <c r="U136" s="14"/>
      <c r="V136" s="13"/>
      <c r="W136" s="13"/>
      <c r="X136" s="13"/>
      <c r="Y136" s="13"/>
      <c r="Z136" s="174"/>
      <c r="AA136" s="175"/>
      <c r="AC136" s="14"/>
    </row>
    <row r="137" ht="14.25" spans="4:29">
      <c r="D137" s="200"/>
      <c r="E137" s="105" t="s">
        <v>142</v>
      </c>
      <c r="F137" s="96"/>
      <c r="H137" s="201"/>
      <c r="I137" s="13"/>
      <c r="J137" s="13"/>
      <c r="K137" s="218"/>
      <c r="L137" s="13"/>
      <c r="M137" s="96" t="s">
        <v>143</v>
      </c>
      <c r="N137" s="105"/>
      <c r="O137" s="219"/>
      <c r="R137" s="201"/>
      <c r="S137" s="96" t="s">
        <v>144</v>
      </c>
      <c r="T137" s="105"/>
      <c r="U137" s="219"/>
      <c r="V137" s="13"/>
      <c r="W137" s="13"/>
      <c r="X137" s="13"/>
      <c r="Y137" s="218"/>
      <c r="Z137" s="13"/>
      <c r="AA137" s="96" t="s">
        <v>145</v>
      </c>
      <c r="AB137" s="105"/>
      <c r="AC137" s="219"/>
    </row>
    <row r="138" spans="4:29">
      <c r="D138" s="202"/>
      <c r="E138" s="96" t="s">
        <v>146</v>
      </c>
      <c r="F138" s="96"/>
      <c r="G138" s="13"/>
      <c r="H138" s="201"/>
      <c r="I138" s="13"/>
      <c r="J138" s="13"/>
      <c r="K138" s="218"/>
      <c r="L138" s="13"/>
      <c r="M138" s="96" t="s">
        <v>133</v>
      </c>
      <c r="N138" s="96"/>
      <c r="O138" s="220"/>
      <c r="R138" s="201"/>
      <c r="S138" s="96" t="s">
        <v>147</v>
      </c>
      <c r="T138" s="96"/>
      <c r="U138" s="220"/>
      <c r="V138" s="13"/>
      <c r="W138" s="13"/>
      <c r="X138" s="13"/>
      <c r="Y138" s="218"/>
      <c r="Z138" s="13"/>
      <c r="AA138" s="96" t="s">
        <v>148</v>
      </c>
      <c r="AB138" s="96"/>
      <c r="AC138" s="220"/>
    </row>
    <row r="139" customHeight="1" spans="4:29">
      <c r="D139" s="203"/>
      <c r="E139" s="13"/>
      <c r="F139" s="13"/>
      <c r="G139" s="13"/>
      <c r="H139" s="201"/>
      <c r="I139" s="13"/>
      <c r="J139" s="13"/>
      <c r="K139" s="218"/>
      <c r="L139" s="13"/>
      <c r="M139" s="96"/>
      <c r="N139" s="96"/>
      <c r="O139" s="220"/>
      <c r="R139" s="201"/>
      <c r="S139" s="13"/>
      <c r="T139" s="13"/>
      <c r="U139" s="220"/>
      <c r="V139" s="13"/>
      <c r="W139" s="13"/>
      <c r="X139" s="13"/>
      <c r="Y139" s="218"/>
      <c r="Z139" s="13"/>
      <c r="AA139" s="96"/>
      <c r="AB139" s="96"/>
      <c r="AC139" s="220"/>
    </row>
    <row r="140" spans="3:30">
      <c r="C140" s="5" t="s">
        <v>104</v>
      </c>
      <c r="D140" s="5"/>
      <c r="G140" s="5" t="s">
        <v>105</v>
      </c>
      <c r="H140" s="5"/>
      <c r="K140" s="5" t="s">
        <v>107</v>
      </c>
      <c r="L140" s="5"/>
      <c r="O140" s="5" t="s">
        <v>108</v>
      </c>
      <c r="P140" s="5"/>
      <c r="Q140" s="5" t="s">
        <v>111</v>
      </c>
      <c r="R140" s="5"/>
      <c r="U140" s="5" t="s">
        <v>112</v>
      </c>
      <c r="V140" s="5"/>
      <c r="Y140" s="5" t="s">
        <v>114</v>
      </c>
      <c r="Z140" s="5"/>
      <c r="AC140" s="5" t="s">
        <v>115</v>
      </c>
      <c r="AD140" s="5"/>
    </row>
    <row r="141" spans="3:30">
      <c r="C141" s="204" t="s">
        <v>49</v>
      </c>
      <c r="D141" s="204"/>
      <c r="G141" s="204" t="s">
        <v>45</v>
      </c>
      <c r="H141" s="204"/>
      <c r="K141" s="204" t="s">
        <v>47</v>
      </c>
      <c r="L141" s="204"/>
      <c r="O141" s="204" t="s">
        <v>51</v>
      </c>
      <c r="P141" s="204"/>
      <c r="Q141" s="204" t="s">
        <v>43</v>
      </c>
      <c r="R141" s="204"/>
      <c r="U141" s="204" t="s">
        <v>33</v>
      </c>
      <c r="V141" s="204"/>
      <c r="Y141" s="204" t="s">
        <v>55</v>
      </c>
      <c r="Z141" s="204"/>
      <c r="AC141" s="204" t="s">
        <v>53</v>
      </c>
      <c r="AD141" s="204"/>
    </row>
    <row r="142" spans="3:30">
      <c r="C142" s="204"/>
      <c r="D142" s="204"/>
      <c r="G142" s="204"/>
      <c r="H142" s="204"/>
      <c r="K142" s="204"/>
      <c r="L142" s="204"/>
      <c r="O142" s="204"/>
      <c r="P142" s="204"/>
      <c r="Q142" s="204"/>
      <c r="R142" s="204"/>
      <c r="U142" s="204"/>
      <c r="V142" s="204"/>
      <c r="Y142" s="204"/>
      <c r="Z142" s="204"/>
      <c r="AC142" s="204"/>
      <c r="AD142" s="204"/>
    </row>
    <row r="143" s="4" customFormat="1" spans="3:30">
      <c r="C143" s="204"/>
      <c r="D143" s="204"/>
      <c r="G143" s="204"/>
      <c r="H143" s="204"/>
      <c r="K143" s="204"/>
      <c r="L143" s="204"/>
      <c r="O143" s="204"/>
      <c r="P143" s="204"/>
      <c r="Q143" s="204"/>
      <c r="R143" s="204"/>
      <c r="U143" s="204"/>
      <c r="V143" s="204"/>
      <c r="Y143" s="204"/>
      <c r="Z143" s="204"/>
      <c r="AC143" s="204"/>
      <c r="AD143" s="204"/>
    </row>
    <row r="144" s="4" customFormat="1" spans="3:30">
      <c r="C144" s="204"/>
      <c r="D144" s="204"/>
      <c r="G144" s="204"/>
      <c r="H144" s="204"/>
      <c r="K144" s="204"/>
      <c r="L144" s="204"/>
      <c r="O144" s="204"/>
      <c r="P144" s="204"/>
      <c r="Q144" s="204"/>
      <c r="R144" s="204"/>
      <c r="U144" s="204"/>
      <c r="V144" s="204"/>
      <c r="Y144" s="204"/>
      <c r="Z144" s="204"/>
      <c r="AC144" s="204"/>
      <c r="AD144" s="204"/>
    </row>
    <row r="145" spans="3:30">
      <c r="C145" s="204"/>
      <c r="D145" s="204"/>
      <c r="G145" s="204"/>
      <c r="H145" s="204"/>
      <c r="K145" s="204"/>
      <c r="L145" s="204"/>
      <c r="O145" s="204"/>
      <c r="P145" s="204"/>
      <c r="Q145" s="204"/>
      <c r="R145" s="204"/>
      <c r="U145" s="204"/>
      <c r="V145" s="204"/>
      <c r="Y145" s="204"/>
      <c r="Z145" s="204"/>
      <c r="AC145" s="204"/>
      <c r="AD145" s="204"/>
    </row>
    <row r="146" s="4" customFormat="1" spans="3:30">
      <c r="C146" s="204"/>
      <c r="D146" s="204"/>
      <c r="G146" s="204"/>
      <c r="H146" s="204"/>
      <c r="K146" s="204"/>
      <c r="L146" s="204"/>
      <c r="O146" s="204"/>
      <c r="P146" s="204"/>
      <c r="Q146" s="204"/>
      <c r="R146" s="204"/>
      <c r="U146" s="204"/>
      <c r="V146" s="204"/>
      <c r="Y146" s="204"/>
      <c r="Z146" s="204"/>
      <c r="AC146" s="204"/>
      <c r="AD146" s="204"/>
    </row>
    <row r="147" spans="3:30">
      <c r="C147" s="204"/>
      <c r="D147" s="204"/>
      <c r="G147" s="204"/>
      <c r="H147" s="204"/>
      <c r="K147" s="204"/>
      <c r="L147" s="204"/>
      <c r="O147" s="204"/>
      <c r="P147" s="204"/>
      <c r="Q147" s="204"/>
      <c r="R147" s="204"/>
      <c r="U147" s="204"/>
      <c r="V147" s="204"/>
      <c r="Y147" s="204"/>
      <c r="Z147" s="204"/>
      <c r="AC147" s="204"/>
      <c r="AD147" s="204"/>
    </row>
    <row r="148" s="4" customFormat="1" spans="3:30">
      <c r="C148" s="204"/>
      <c r="D148" s="204"/>
      <c r="G148" s="204"/>
      <c r="H148" s="204"/>
      <c r="K148" s="204"/>
      <c r="L148" s="204"/>
      <c r="O148" s="204"/>
      <c r="P148" s="204"/>
      <c r="Q148" s="204"/>
      <c r="R148" s="204"/>
      <c r="U148" s="204"/>
      <c r="V148" s="204"/>
      <c r="Y148" s="204"/>
      <c r="Z148" s="204"/>
      <c r="AC148" s="204"/>
      <c r="AD148" s="204"/>
    </row>
    <row r="149" spans="3:30">
      <c r="C149" s="204"/>
      <c r="D149" s="204"/>
      <c r="G149" s="204"/>
      <c r="H149" s="204"/>
      <c r="K149" s="204"/>
      <c r="L149" s="204"/>
      <c r="O149" s="204"/>
      <c r="P149" s="204"/>
      <c r="Q149" s="204"/>
      <c r="R149" s="204"/>
      <c r="U149" s="204"/>
      <c r="V149" s="204"/>
      <c r="Y149" s="204"/>
      <c r="Z149" s="204"/>
      <c r="AC149" s="204"/>
      <c r="AD149" s="204"/>
    </row>
    <row r="150" s="4" customFormat="1" spans="3:30">
      <c r="C150" s="205"/>
      <c r="D150" s="205"/>
      <c r="G150" s="206"/>
      <c r="H150" s="206"/>
      <c r="K150" s="205"/>
      <c r="L150" s="205"/>
      <c r="O150" s="205"/>
      <c r="P150" s="205"/>
      <c r="Q150" s="205"/>
      <c r="R150" s="205"/>
      <c r="U150" s="205"/>
      <c r="V150" s="205"/>
      <c r="Y150" s="205"/>
      <c r="Z150" s="205"/>
      <c r="AC150" s="205"/>
      <c r="AD150" s="205"/>
    </row>
    <row r="151" s="5" customFormat="1" spans="1:36">
      <c r="A151" s="96"/>
      <c r="B151" s="96"/>
      <c r="C151" s="96"/>
      <c r="D151" s="96"/>
      <c r="E151" s="96"/>
      <c r="F151" s="207"/>
      <c r="G151" s="207"/>
      <c r="H151" s="207"/>
      <c r="I151" s="221"/>
      <c r="J151" s="221"/>
      <c r="K151" s="221"/>
      <c r="L151" s="221"/>
      <c r="M151" s="207"/>
      <c r="N151" s="207"/>
      <c r="O151" s="207"/>
      <c r="P151" s="207"/>
      <c r="Q151" s="96"/>
      <c r="R151" s="208"/>
      <c r="S151" s="208"/>
      <c r="T151" s="208"/>
      <c r="U151" s="208"/>
      <c r="V151" s="208"/>
      <c r="W151" s="96"/>
      <c r="X151" s="96"/>
      <c r="Y151" s="96"/>
      <c r="Z151" s="96"/>
      <c r="AA151" s="227"/>
      <c r="AB151" s="227"/>
      <c r="AC151" s="227"/>
      <c r="AD151" s="227"/>
      <c r="AE151" s="96"/>
      <c r="AF151" s="96"/>
      <c r="AG151" s="96"/>
      <c r="AH151" s="96"/>
      <c r="AI151" s="96"/>
      <c r="AJ151" s="96"/>
    </row>
    <row r="152" ht="6" customHeight="1" spans="1:36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22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</row>
    <row r="153" s="4" customFormat="1" ht="30" customHeight="1" spans="3:30">
      <c r="C153" s="205"/>
      <c r="D153" s="205"/>
      <c r="G153" s="206"/>
      <c r="H153" s="206"/>
      <c r="K153" s="205"/>
      <c r="L153" s="205"/>
      <c r="O153" s="205"/>
      <c r="P153" s="205"/>
      <c r="Q153" s="205"/>
      <c r="R153" s="205"/>
      <c r="U153" s="205"/>
      <c r="V153" s="205"/>
      <c r="Y153" s="205"/>
      <c r="Z153" s="205"/>
      <c r="AC153" s="205"/>
      <c r="AD153" s="205"/>
    </row>
    <row r="154" customHeight="1" spans="1:36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222"/>
      <c r="Q154" s="222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</row>
    <row r="155" customHeight="1" spans="1:36">
      <c r="A155" s="13"/>
      <c r="B155" s="13"/>
      <c r="C155" s="13"/>
      <c r="D155" s="13"/>
      <c r="E155" s="13"/>
      <c r="F155" s="13"/>
      <c r="G155" s="13"/>
      <c r="H155" s="13"/>
      <c r="I155" s="96"/>
      <c r="J155" s="96"/>
      <c r="K155" s="13"/>
      <c r="L155" s="13"/>
      <c r="M155" s="13"/>
      <c r="N155" s="13"/>
      <c r="O155" s="13"/>
      <c r="P155" s="222"/>
      <c r="Q155" s="222"/>
      <c r="R155" s="13"/>
      <c r="S155" s="13"/>
      <c r="T155" s="13"/>
      <c r="U155" s="13"/>
      <c r="V155" s="13"/>
      <c r="W155" s="96"/>
      <c r="X155" s="96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</row>
    <row r="156" s="3" customFormat="1" spans="1:36">
      <c r="A156" s="84"/>
      <c r="B156" s="84"/>
      <c r="C156" s="84"/>
      <c r="D156" s="84"/>
      <c r="E156" s="84"/>
      <c r="F156" s="84"/>
      <c r="G156" s="84"/>
      <c r="H156" s="84"/>
      <c r="I156" s="96"/>
      <c r="J156" s="96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96"/>
      <c r="X156" s="96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</row>
    <row r="157" spans="1:36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</row>
    <row r="158" spans="1:36">
      <c r="A158" s="13"/>
      <c r="B158" s="13"/>
      <c r="C158" s="13"/>
      <c r="D158" s="13"/>
      <c r="E158" s="96"/>
      <c r="F158" s="96"/>
      <c r="G158" s="13"/>
      <c r="H158" s="13"/>
      <c r="I158" s="13"/>
      <c r="J158" s="13"/>
      <c r="K158" s="13"/>
      <c r="L158" s="13"/>
      <c r="M158" s="96"/>
      <c r="N158" s="96"/>
      <c r="O158" s="13"/>
      <c r="P158" s="13"/>
      <c r="Q158" s="13"/>
      <c r="R158" s="224"/>
      <c r="S158" s="96"/>
      <c r="T158" s="96"/>
      <c r="U158" s="13"/>
      <c r="V158" s="13"/>
      <c r="W158" s="13"/>
      <c r="X158" s="13"/>
      <c r="Y158" s="13"/>
      <c r="Z158" s="13"/>
      <c r="AA158" s="96"/>
      <c r="AB158" s="96"/>
      <c r="AC158" s="13"/>
      <c r="AD158" s="13"/>
      <c r="AE158" s="13"/>
      <c r="AF158" s="13"/>
      <c r="AG158" s="13"/>
      <c r="AH158" s="13"/>
      <c r="AI158" s="13"/>
      <c r="AJ158" s="13"/>
    </row>
    <row r="159" spans="1:36">
      <c r="A159" s="13"/>
      <c r="B159" s="13"/>
      <c r="C159" s="13"/>
      <c r="D159" s="84"/>
      <c r="E159" s="96"/>
      <c r="F159" s="96"/>
      <c r="G159" s="13"/>
      <c r="H159" s="13"/>
      <c r="I159" s="13"/>
      <c r="J159" s="13"/>
      <c r="K159" s="13"/>
      <c r="L159" s="13"/>
      <c r="M159" s="96"/>
      <c r="N159" s="96"/>
      <c r="O159" s="13"/>
      <c r="P159" s="13"/>
      <c r="Q159" s="13"/>
      <c r="R159" s="224"/>
      <c r="S159" s="96"/>
      <c r="T159" s="96"/>
      <c r="U159" s="13"/>
      <c r="V159" s="13"/>
      <c r="W159" s="13"/>
      <c r="X159" s="13"/>
      <c r="Y159" s="13"/>
      <c r="Z159" s="13"/>
      <c r="AA159" s="96"/>
      <c r="AB159" s="96"/>
      <c r="AC159" s="13"/>
      <c r="AD159" s="13"/>
      <c r="AE159" s="13"/>
      <c r="AF159" s="13"/>
      <c r="AG159" s="13"/>
      <c r="AH159" s="13"/>
      <c r="AI159" s="13"/>
      <c r="AJ159" s="13"/>
    </row>
    <row r="160" spans="1:36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96"/>
      <c r="N160" s="96"/>
      <c r="O160" s="13"/>
      <c r="P160" s="13"/>
      <c r="Q160" s="13"/>
      <c r="R160" s="224"/>
      <c r="S160" s="13"/>
      <c r="T160" s="13"/>
      <c r="U160" s="13"/>
      <c r="V160" s="13"/>
      <c r="W160" s="13"/>
      <c r="X160" s="13"/>
      <c r="Y160" s="13"/>
      <c r="Z160" s="13"/>
      <c r="AA160" s="96"/>
      <c r="AB160" s="208"/>
      <c r="AC160" s="13"/>
      <c r="AD160" s="13"/>
      <c r="AE160" s="13"/>
      <c r="AF160" s="13"/>
      <c r="AG160" s="13"/>
      <c r="AH160" s="13"/>
      <c r="AI160" s="13"/>
      <c r="AJ160" s="13"/>
    </row>
    <row r="161" spans="1:36">
      <c r="A161" s="13"/>
      <c r="B161" s="13"/>
      <c r="C161" s="96"/>
      <c r="D161" s="208"/>
      <c r="E161" s="13"/>
      <c r="F161" s="13"/>
      <c r="G161" s="96"/>
      <c r="H161" s="96"/>
      <c r="I161" s="13"/>
      <c r="J161" s="13"/>
      <c r="K161" s="96"/>
      <c r="L161" s="208"/>
      <c r="M161" s="13"/>
      <c r="N161" s="13"/>
      <c r="O161" s="96"/>
      <c r="P161" s="208"/>
      <c r="Q161" s="96"/>
      <c r="R161" s="208"/>
      <c r="S161" s="13"/>
      <c r="T161" s="13"/>
      <c r="U161" s="96"/>
      <c r="V161" s="208"/>
      <c r="W161" s="13"/>
      <c r="X161" s="13"/>
      <c r="Y161" s="96"/>
      <c r="Z161" s="96"/>
      <c r="AA161" s="13"/>
      <c r="AB161" s="13"/>
      <c r="AC161" s="96"/>
      <c r="AD161" s="96"/>
      <c r="AE161" s="13"/>
      <c r="AF161" s="13"/>
      <c r="AG161" s="13"/>
      <c r="AH161" s="13"/>
      <c r="AI161" s="13"/>
      <c r="AJ161" s="13"/>
    </row>
    <row r="162" ht="30" customHeight="1" spans="1:36">
      <c r="A162" s="13"/>
      <c r="B162" s="13"/>
      <c r="C162" s="209"/>
      <c r="D162" s="210"/>
      <c r="E162" s="13"/>
      <c r="F162" s="13"/>
      <c r="G162" s="209"/>
      <c r="H162" s="211"/>
      <c r="I162" s="13"/>
      <c r="J162" s="13"/>
      <c r="K162" s="209"/>
      <c r="L162" s="210"/>
      <c r="M162" s="13"/>
      <c r="N162" s="13"/>
      <c r="O162" s="209"/>
      <c r="P162" s="210"/>
      <c r="Q162" s="209"/>
      <c r="R162" s="210"/>
      <c r="S162" s="13"/>
      <c r="T162" s="13"/>
      <c r="U162" s="209"/>
      <c r="V162" s="210"/>
      <c r="W162" s="13"/>
      <c r="X162" s="13"/>
      <c r="Y162" s="209"/>
      <c r="Z162" s="210"/>
      <c r="AA162" s="13"/>
      <c r="AB162" s="13"/>
      <c r="AC162" s="209"/>
      <c r="AD162" s="210"/>
      <c r="AE162" s="13"/>
      <c r="AF162" s="13"/>
      <c r="AG162" s="13"/>
      <c r="AH162" s="13"/>
      <c r="AI162" s="13"/>
      <c r="AJ162" s="13"/>
    </row>
    <row r="163" ht="30" customHeight="1" spans="1:36">
      <c r="A163" s="13"/>
      <c r="B163" s="13"/>
      <c r="C163" s="210"/>
      <c r="D163" s="210"/>
      <c r="E163" s="13"/>
      <c r="F163" s="13"/>
      <c r="G163" s="211"/>
      <c r="H163" s="211"/>
      <c r="I163" s="13"/>
      <c r="J163" s="13"/>
      <c r="K163" s="210"/>
      <c r="L163" s="210"/>
      <c r="M163" s="13"/>
      <c r="N163" s="13"/>
      <c r="O163" s="210"/>
      <c r="P163" s="210"/>
      <c r="Q163" s="210"/>
      <c r="R163" s="210"/>
      <c r="S163" s="13"/>
      <c r="T163" s="13"/>
      <c r="U163" s="210"/>
      <c r="V163" s="210"/>
      <c r="W163" s="13"/>
      <c r="X163" s="13"/>
      <c r="Y163" s="210"/>
      <c r="Z163" s="210"/>
      <c r="AA163" s="13"/>
      <c r="AB163" s="13"/>
      <c r="AC163" s="210"/>
      <c r="AD163" s="210"/>
      <c r="AE163" s="13"/>
      <c r="AF163" s="13"/>
      <c r="AG163" s="13"/>
      <c r="AH163" s="13"/>
      <c r="AI163" s="13"/>
      <c r="AJ163" s="13"/>
    </row>
    <row r="164" ht="30" customHeight="1" spans="1:36">
      <c r="A164" s="13"/>
      <c r="B164" s="13"/>
      <c r="C164" s="210"/>
      <c r="D164" s="210"/>
      <c r="E164" s="13"/>
      <c r="F164" s="13"/>
      <c r="G164" s="211"/>
      <c r="H164" s="211"/>
      <c r="I164" s="13"/>
      <c r="J164" s="13"/>
      <c r="K164" s="210"/>
      <c r="L164" s="210"/>
      <c r="M164" s="13"/>
      <c r="N164" s="13"/>
      <c r="O164" s="210"/>
      <c r="P164" s="210"/>
      <c r="Q164" s="210"/>
      <c r="R164" s="210"/>
      <c r="S164" s="13"/>
      <c r="T164" s="13"/>
      <c r="U164" s="210"/>
      <c r="V164" s="210"/>
      <c r="W164" s="13"/>
      <c r="X164" s="13"/>
      <c r="Y164" s="210"/>
      <c r="Z164" s="210"/>
      <c r="AA164" s="13"/>
      <c r="AB164" s="13"/>
      <c r="AC164" s="210"/>
      <c r="AD164" s="210"/>
      <c r="AE164" s="13"/>
      <c r="AF164" s="13"/>
      <c r="AG164" s="13"/>
      <c r="AH164" s="13"/>
      <c r="AI164" s="13"/>
      <c r="AJ164" s="13"/>
    </row>
    <row r="165" ht="30" customHeight="1" spans="1:36">
      <c r="A165" s="13"/>
      <c r="B165" s="13"/>
      <c r="C165" s="210"/>
      <c r="D165" s="210"/>
      <c r="E165" s="13"/>
      <c r="F165" s="13"/>
      <c r="G165" s="211"/>
      <c r="H165" s="211"/>
      <c r="I165" s="13"/>
      <c r="J165" s="13"/>
      <c r="K165" s="210"/>
      <c r="L165" s="210"/>
      <c r="M165" s="13"/>
      <c r="N165" s="13"/>
      <c r="O165" s="210"/>
      <c r="P165" s="210"/>
      <c r="Q165" s="210"/>
      <c r="R165" s="210"/>
      <c r="S165" s="13"/>
      <c r="T165" s="13"/>
      <c r="U165" s="210"/>
      <c r="V165" s="210"/>
      <c r="W165" s="13"/>
      <c r="X165" s="13"/>
      <c r="Y165" s="210"/>
      <c r="Z165" s="210"/>
      <c r="AA165" s="13"/>
      <c r="AB165" s="13"/>
      <c r="AC165" s="210"/>
      <c r="AD165" s="210"/>
      <c r="AE165" s="13"/>
      <c r="AF165" s="13"/>
      <c r="AG165" s="13"/>
      <c r="AH165" s="13"/>
      <c r="AI165" s="13"/>
      <c r="AJ165" s="13"/>
    </row>
    <row r="166" ht="30" customHeight="1" spans="1:36">
      <c r="A166" s="13"/>
      <c r="B166" s="13"/>
      <c r="C166" s="210"/>
      <c r="D166" s="210"/>
      <c r="E166" s="13"/>
      <c r="F166" s="13"/>
      <c r="G166" s="211"/>
      <c r="H166" s="211"/>
      <c r="I166" s="13"/>
      <c r="J166" s="13"/>
      <c r="K166" s="210"/>
      <c r="L166" s="210"/>
      <c r="M166" s="13"/>
      <c r="N166" s="13"/>
      <c r="O166" s="210"/>
      <c r="P166" s="210"/>
      <c r="Q166" s="210"/>
      <c r="R166" s="210"/>
      <c r="S166" s="13"/>
      <c r="T166" s="13"/>
      <c r="U166" s="210"/>
      <c r="V166" s="210"/>
      <c r="W166" s="13"/>
      <c r="X166" s="13"/>
      <c r="Y166" s="210"/>
      <c r="Z166" s="210"/>
      <c r="AA166" s="13"/>
      <c r="AB166" s="13"/>
      <c r="AC166" s="210"/>
      <c r="AD166" s="210"/>
      <c r="AE166" s="13"/>
      <c r="AF166" s="13"/>
      <c r="AG166" s="13"/>
      <c r="AH166" s="13"/>
      <c r="AI166" s="13"/>
      <c r="AJ166" s="13"/>
    </row>
    <row r="167" spans="1:36">
      <c r="A167" s="13"/>
      <c r="B167" s="13"/>
      <c r="C167" s="13"/>
      <c r="D167" s="13"/>
      <c r="E167" s="13"/>
      <c r="F167" s="13"/>
      <c r="G167" s="13"/>
      <c r="H167" s="97"/>
      <c r="I167" s="97"/>
      <c r="J167" s="8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96"/>
      <c r="X167" s="225"/>
      <c r="Y167" s="97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</row>
    <row r="168" spans="1:36">
      <c r="A168" s="13"/>
      <c r="B168" s="13"/>
      <c r="C168" s="13"/>
      <c r="D168" s="13"/>
      <c r="E168" s="13"/>
      <c r="F168" s="13"/>
      <c r="G168" s="13"/>
      <c r="H168" s="97"/>
      <c r="I168" s="96"/>
      <c r="J168" s="85"/>
      <c r="K168" s="13"/>
      <c r="L168" s="13"/>
      <c r="M168" s="13"/>
      <c r="N168" s="13"/>
      <c r="O168" s="13"/>
      <c r="P168" s="96"/>
      <c r="Q168" s="96"/>
      <c r="R168" s="13"/>
      <c r="S168" s="13"/>
      <c r="T168" s="13"/>
      <c r="U168" s="13"/>
      <c r="V168" s="13"/>
      <c r="W168" s="96"/>
      <c r="X168" s="225"/>
      <c r="Y168" s="97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</row>
    <row r="169" spans="1:36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96"/>
      <c r="Q169" s="96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</row>
    <row r="170" spans="1:36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96"/>
      <c r="Q170" s="96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</row>
    <row r="171" spans="1:36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96"/>
      <c r="Q171" s="96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</row>
    <row r="172" spans="1:36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96"/>
      <c r="Q172" s="96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</row>
    <row r="173" spans="1:36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</row>
    <row r="174" spans="1:36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</row>
  </sheetData>
  <mergeCells count="584">
    <mergeCell ref="A1:AI1"/>
    <mergeCell ref="A2:AI2"/>
    <mergeCell ref="AE36:AH36"/>
    <mergeCell ref="AE38:AH38"/>
    <mergeCell ref="AA40:AD40"/>
    <mergeCell ref="AE40:AH40"/>
    <mergeCell ref="C42:G42"/>
    <mergeCell ref="I42:M42"/>
    <mergeCell ref="O42:S42"/>
    <mergeCell ref="U42:Y42"/>
    <mergeCell ref="AA42:AE42"/>
    <mergeCell ref="D44:G44"/>
    <mergeCell ref="J44:M44"/>
    <mergeCell ref="P44:S44"/>
    <mergeCell ref="V44:Y44"/>
    <mergeCell ref="AB44:AE44"/>
    <mergeCell ref="J45:M45"/>
    <mergeCell ref="P45:S45"/>
    <mergeCell ref="V45:Y45"/>
    <mergeCell ref="AB45:AE45"/>
    <mergeCell ref="D46:G46"/>
    <mergeCell ref="J46:M46"/>
    <mergeCell ref="P46:S46"/>
    <mergeCell ref="V46:Y46"/>
    <mergeCell ref="AB46:AE46"/>
    <mergeCell ref="D47:G47"/>
    <mergeCell ref="J47:M47"/>
    <mergeCell ref="P47:S47"/>
    <mergeCell ref="V47:Y47"/>
    <mergeCell ref="AB47:AE47"/>
    <mergeCell ref="A51:C51"/>
    <mergeCell ref="D51:F51"/>
    <mergeCell ref="G51:T51"/>
    <mergeCell ref="U51:AH51"/>
    <mergeCell ref="A52:C52"/>
    <mergeCell ref="D52:F52"/>
    <mergeCell ref="G52:R52"/>
    <mergeCell ref="S52:T52"/>
    <mergeCell ref="U52:AF52"/>
    <mergeCell ref="AG52:AH52"/>
    <mergeCell ref="A53:C53"/>
    <mergeCell ref="D53:F53"/>
    <mergeCell ref="S53:T53"/>
    <mergeCell ref="AG53:AH53"/>
    <mergeCell ref="A54:C54"/>
    <mergeCell ref="D54:F54"/>
    <mergeCell ref="S54:T54"/>
    <mergeCell ref="AG54:AH54"/>
    <mergeCell ref="A55:C55"/>
    <mergeCell ref="D55:F55"/>
    <mergeCell ref="S55:T55"/>
    <mergeCell ref="AG55:AH55"/>
    <mergeCell ref="A56:C56"/>
    <mergeCell ref="D56:F56"/>
    <mergeCell ref="A57:C57"/>
    <mergeCell ref="D57:F57"/>
    <mergeCell ref="S57:T57"/>
    <mergeCell ref="AG57:AH57"/>
    <mergeCell ref="A58:C58"/>
    <mergeCell ref="D58:F58"/>
    <mergeCell ref="A61:C61"/>
    <mergeCell ref="D61:F61"/>
    <mergeCell ref="G61:T61"/>
    <mergeCell ref="U61:AH61"/>
    <mergeCell ref="A62:C62"/>
    <mergeCell ref="D62:F62"/>
    <mergeCell ref="G62:R62"/>
    <mergeCell ref="S62:T62"/>
    <mergeCell ref="U62:AF62"/>
    <mergeCell ref="A63:C63"/>
    <mergeCell ref="D63:F63"/>
    <mergeCell ref="S63:T63"/>
    <mergeCell ref="AG63:AH63"/>
    <mergeCell ref="A64:C64"/>
    <mergeCell ref="D64:F64"/>
    <mergeCell ref="S64:T64"/>
    <mergeCell ref="AG64:AH64"/>
    <mergeCell ref="A65:C65"/>
    <mergeCell ref="D65:F65"/>
    <mergeCell ref="S65:T65"/>
    <mergeCell ref="AG65:AH65"/>
    <mergeCell ref="A66:C66"/>
    <mergeCell ref="D66:F66"/>
    <mergeCell ref="A67:C67"/>
    <mergeCell ref="D67:F67"/>
    <mergeCell ref="S67:T67"/>
    <mergeCell ref="AG67:AH67"/>
    <mergeCell ref="A68:C68"/>
    <mergeCell ref="D68:F68"/>
    <mergeCell ref="A72:D72"/>
    <mergeCell ref="E72:H72"/>
    <mergeCell ref="I72:L72"/>
    <mergeCell ref="M72:P72"/>
    <mergeCell ref="Q72:T72"/>
    <mergeCell ref="U72:V72"/>
    <mergeCell ref="W72:X72"/>
    <mergeCell ref="Y72:Z72"/>
    <mergeCell ref="AA72:AB72"/>
    <mergeCell ref="AC72:AD72"/>
    <mergeCell ref="AE72:AF72"/>
    <mergeCell ref="AG72:AH72"/>
    <mergeCell ref="AI72:AJ72"/>
    <mergeCell ref="I73:L73"/>
    <mergeCell ref="M73:P73"/>
    <mergeCell ref="Q73:T73"/>
    <mergeCell ref="I74:J74"/>
    <mergeCell ref="K74:L74"/>
    <mergeCell ref="M74:N74"/>
    <mergeCell ref="O74:P74"/>
    <mergeCell ref="Q74:R74"/>
    <mergeCell ref="S74:T74"/>
    <mergeCell ref="E75:H75"/>
    <mergeCell ref="M75:P75"/>
    <mergeCell ref="Q75:T75"/>
    <mergeCell ref="E76:F76"/>
    <mergeCell ref="G76:H76"/>
    <mergeCell ref="M76:N76"/>
    <mergeCell ref="O76:P76"/>
    <mergeCell ref="Q76:R76"/>
    <mergeCell ref="S76:T76"/>
    <mergeCell ref="E77:H77"/>
    <mergeCell ref="I77:L77"/>
    <mergeCell ref="Q77:T77"/>
    <mergeCell ref="E78:F78"/>
    <mergeCell ref="G78:H78"/>
    <mergeCell ref="I78:J78"/>
    <mergeCell ref="K78:L78"/>
    <mergeCell ref="Q78:R78"/>
    <mergeCell ref="S78:T78"/>
    <mergeCell ref="E79:H79"/>
    <mergeCell ref="I79:L79"/>
    <mergeCell ref="M79:P79"/>
    <mergeCell ref="E80:F80"/>
    <mergeCell ref="G80:H80"/>
    <mergeCell ref="I80:J80"/>
    <mergeCell ref="K80:L80"/>
    <mergeCell ref="M80:N80"/>
    <mergeCell ref="O80:P80"/>
    <mergeCell ref="A82:D82"/>
    <mergeCell ref="E82:H82"/>
    <mergeCell ref="I82:L82"/>
    <mergeCell ref="M82:P82"/>
    <mergeCell ref="Q82:T82"/>
    <mergeCell ref="U82:V82"/>
    <mergeCell ref="W82:X82"/>
    <mergeCell ref="Y82:Z82"/>
    <mergeCell ref="AA82:AB82"/>
    <mergeCell ref="AC82:AD82"/>
    <mergeCell ref="AE82:AF82"/>
    <mergeCell ref="AG82:AH82"/>
    <mergeCell ref="AI82:AJ82"/>
    <mergeCell ref="I83:L83"/>
    <mergeCell ref="M83:P83"/>
    <mergeCell ref="Q83:T83"/>
    <mergeCell ref="I84:J84"/>
    <mergeCell ref="K84:L84"/>
    <mergeCell ref="M84:N84"/>
    <mergeCell ref="O84:P84"/>
    <mergeCell ref="Q84:R84"/>
    <mergeCell ref="S84:T84"/>
    <mergeCell ref="E85:H85"/>
    <mergeCell ref="M85:P85"/>
    <mergeCell ref="Q85:T85"/>
    <mergeCell ref="E86:F86"/>
    <mergeCell ref="G86:H86"/>
    <mergeCell ref="M86:N86"/>
    <mergeCell ref="O86:P86"/>
    <mergeCell ref="Q86:R86"/>
    <mergeCell ref="S86:T86"/>
    <mergeCell ref="E87:H87"/>
    <mergeCell ref="I87:L87"/>
    <mergeCell ref="Q87:T87"/>
    <mergeCell ref="E88:F88"/>
    <mergeCell ref="G88:H88"/>
    <mergeCell ref="I88:J88"/>
    <mergeCell ref="K88:L88"/>
    <mergeCell ref="Q88:R88"/>
    <mergeCell ref="S88:T88"/>
    <mergeCell ref="E89:H89"/>
    <mergeCell ref="I89:L89"/>
    <mergeCell ref="M89:P89"/>
    <mergeCell ref="E90:F90"/>
    <mergeCell ref="G90:H90"/>
    <mergeCell ref="I90:J90"/>
    <mergeCell ref="K90:L90"/>
    <mergeCell ref="M90:N90"/>
    <mergeCell ref="O90:P90"/>
    <mergeCell ref="A92:D92"/>
    <mergeCell ref="E92:H92"/>
    <mergeCell ref="I92:L92"/>
    <mergeCell ref="M92:P92"/>
    <mergeCell ref="Q92:T92"/>
    <mergeCell ref="U92:V92"/>
    <mergeCell ref="W92:X92"/>
    <mergeCell ref="Y92:Z92"/>
    <mergeCell ref="AA92:AB92"/>
    <mergeCell ref="AC92:AD92"/>
    <mergeCell ref="AE92:AF92"/>
    <mergeCell ref="AG92:AH92"/>
    <mergeCell ref="AI92:AJ92"/>
    <mergeCell ref="I93:L93"/>
    <mergeCell ref="M93:P93"/>
    <mergeCell ref="Q93:T93"/>
    <mergeCell ref="I94:J94"/>
    <mergeCell ref="K94:L94"/>
    <mergeCell ref="M94:N94"/>
    <mergeCell ref="O94:P94"/>
    <mergeCell ref="Q94:R94"/>
    <mergeCell ref="S94:T94"/>
    <mergeCell ref="E95:H95"/>
    <mergeCell ref="M95:P95"/>
    <mergeCell ref="Q95:T95"/>
    <mergeCell ref="E96:F96"/>
    <mergeCell ref="G96:H96"/>
    <mergeCell ref="M96:N96"/>
    <mergeCell ref="O96:P96"/>
    <mergeCell ref="Q96:R96"/>
    <mergeCell ref="S96:T96"/>
    <mergeCell ref="E97:H97"/>
    <mergeCell ref="I97:L97"/>
    <mergeCell ref="Q97:T97"/>
    <mergeCell ref="E98:F98"/>
    <mergeCell ref="G98:H98"/>
    <mergeCell ref="I98:J98"/>
    <mergeCell ref="K98:L98"/>
    <mergeCell ref="Q98:R98"/>
    <mergeCell ref="S98:T98"/>
    <mergeCell ref="E99:H99"/>
    <mergeCell ref="I99:L99"/>
    <mergeCell ref="M99:P99"/>
    <mergeCell ref="E100:F100"/>
    <mergeCell ref="G100:H100"/>
    <mergeCell ref="I100:J100"/>
    <mergeCell ref="K100:L100"/>
    <mergeCell ref="M100:N100"/>
    <mergeCell ref="O100:P100"/>
    <mergeCell ref="A102:D102"/>
    <mergeCell ref="E102:H102"/>
    <mergeCell ref="I102:L102"/>
    <mergeCell ref="M102:P102"/>
    <mergeCell ref="Q102:T102"/>
    <mergeCell ref="U102:V102"/>
    <mergeCell ref="W102:X102"/>
    <mergeCell ref="Y102:Z102"/>
    <mergeCell ref="AA102:AB102"/>
    <mergeCell ref="AC102:AD102"/>
    <mergeCell ref="AE102:AF102"/>
    <mergeCell ref="AG102:AH102"/>
    <mergeCell ref="AI102:AJ102"/>
    <mergeCell ref="I103:L103"/>
    <mergeCell ref="M103:P103"/>
    <mergeCell ref="Q103:T103"/>
    <mergeCell ref="I104:J104"/>
    <mergeCell ref="K104:L104"/>
    <mergeCell ref="M104:N104"/>
    <mergeCell ref="O104:P104"/>
    <mergeCell ref="Q104:R104"/>
    <mergeCell ref="S104:T104"/>
    <mergeCell ref="E105:H105"/>
    <mergeCell ref="M105:P105"/>
    <mergeCell ref="Q105:T105"/>
    <mergeCell ref="E106:F106"/>
    <mergeCell ref="G106:H106"/>
    <mergeCell ref="M106:N106"/>
    <mergeCell ref="O106:P106"/>
    <mergeCell ref="Q106:R106"/>
    <mergeCell ref="S106:T106"/>
    <mergeCell ref="E107:H107"/>
    <mergeCell ref="I107:L107"/>
    <mergeCell ref="Q107:T107"/>
    <mergeCell ref="E108:F108"/>
    <mergeCell ref="G108:H108"/>
    <mergeCell ref="I108:J108"/>
    <mergeCell ref="K108:L108"/>
    <mergeCell ref="Q108:R108"/>
    <mergeCell ref="S108:T108"/>
    <mergeCell ref="E109:H109"/>
    <mergeCell ref="I109:L109"/>
    <mergeCell ref="M109:P109"/>
    <mergeCell ref="E110:F110"/>
    <mergeCell ref="G110:H110"/>
    <mergeCell ref="I110:J110"/>
    <mergeCell ref="K110:L110"/>
    <mergeCell ref="M110:N110"/>
    <mergeCell ref="O110:P110"/>
    <mergeCell ref="B120:D120"/>
    <mergeCell ref="E120:G120"/>
    <mergeCell ref="H120:AE120"/>
    <mergeCell ref="B121:D121"/>
    <mergeCell ref="E121:G121"/>
    <mergeCell ref="H121:N121"/>
    <mergeCell ref="O121:S121"/>
    <mergeCell ref="T121:Z121"/>
    <mergeCell ref="AA121:AE121"/>
    <mergeCell ref="B122:D122"/>
    <mergeCell ref="E122:G122"/>
    <mergeCell ref="H122:J122"/>
    <mergeCell ref="L122:N122"/>
    <mergeCell ref="T122:V122"/>
    <mergeCell ref="B123:D123"/>
    <mergeCell ref="E123:G123"/>
    <mergeCell ref="H123:J123"/>
    <mergeCell ref="L123:N123"/>
    <mergeCell ref="T123:V123"/>
    <mergeCell ref="X123:Z123"/>
    <mergeCell ref="B124:D124"/>
    <mergeCell ref="E124:G124"/>
    <mergeCell ref="H124:J124"/>
    <mergeCell ref="L124:N124"/>
    <mergeCell ref="T124:V124"/>
    <mergeCell ref="B125:D125"/>
    <mergeCell ref="E125:G125"/>
    <mergeCell ref="H125:J125"/>
    <mergeCell ref="L125:N125"/>
    <mergeCell ref="T125:V125"/>
    <mergeCell ref="P129:Q129"/>
    <mergeCell ref="P130:Q130"/>
    <mergeCell ref="P132:Q132"/>
    <mergeCell ref="I134:J134"/>
    <mergeCell ref="W134:X134"/>
    <mergeCell ref="I135:J135"/>
    <mergeCell ref="W135:X135"/>
    <mergeCell ref="E137:F137"/>
    <mergeCell ref="M137:N137"/>
    <mergeCell ref="S137:T137"/>
    <mergeCell ref="AA137:AB137"/>
    <mergeCell ref="E138:F138"/>
    <mergeCell ref="M138:N138"/>
    <mergeCell ref="S138:T138"/>
    <mergeCell ref="AA138:AB138"/>
    <mergeCell ref="M139:N139"/>
    <mergeCell ref="AA139:AB139"/>
    <mergeCell ref="C140:D140"/>
    <mergeCell ref="G140:H140"/>
    <mergeCell ref="K140:L140"/>
    <mergeCell ref="O140:P140"/>
    <mergeCell ref="Q140:R140"/>
    <mergeCell ref="U140:V140"/>
    <mergeCell ref="Y140:Z140"/>
    <mergeCell ref="AC140:AD140"/>
    <mergeCell ref="A151:D151"/>
    <mergeCell ref="E151:H151"/>
    <mergeCell ref="I151:L151"/>
    <mergeCell ref="M151:P151"/>
    <mergeCell ref="Q151:R151"/>
    <mergeCell ref="S151:T151"/>
    <mergeCell ref="U151:V151"/>
    <mergeCell ref="W151:X151"/>
    <mergeCell ref="Y151:Z151"/>
    <mergeCell ref="AA151:AB151"/>
    <mergeCell ref="AC151:AD151"/>
    <mergeCell ref="AE151:AF151"/>
    <mergeCell ref="C153:D153"/>
    <mergeCell ref="G153:H153"/>
    <mergeCell ref="K153:L153"/>
    <mergeCell ref="O153:P153"/>
    <mergeCell ref="Q153:R153"/>
    <mergeCell ref="U153:V153"/>
    <mergeCell ref="Y153:Z153"/>
    <mergeCell ref="AC153:AD153"/>
    <mergeCell ref="I155:J155"/>
    <mergeCell ref="W155:X155"/>
    <mergeCell ref="I156:J156"/>
    <mergeCell ref="W156:X156"/>
    <mergeCell ref="E158:F158"/>
    <mergeCell ref="M158:N158"/>
    <mergeCell ref="S158:T158"/>
    <mergeCell ref="AA158:AB158"/>
    <mergeCell ref="E159:F159"/>
    <mergeCell ref="M159:N159"/>
    <mergeCell ref="S159:T159"/>
    <mergeCell ref="AA159:AB159"/>
    <mergeCell ref="M160:N160"/>
    <mergeCell ref="AA160:AB160"/>
    <mergeCell ref="C161:D161"/>
    <mergeCell ref="G161:H161"/>
    <mergeCell ref="K161:L161"/>
    <mergeCell ref="O161:P161"/>
    <mergeCell ref="Q161:R161"/>
    <mergeCell ref="U161:V161"/>
    <mergeCell ref="Y161:Z161"/>
    <mergeCell ref="AC161:AD161"/>
    <mergeCell ref="I167:J167"/>
    <mergeCell ref="W167:X167"/>
    <mergeCell ref="I168:J168"/>
    <mergeCell ref="P168:Q168"/>
    <mergeCell ref="W168:X168"/>
    <mergeCell ref="P169:Q169"/>
    <mergeCell ref="P171:Q171"/>
    <mergeCell ref="P172:Q172"/>
    <mergeCell ref="AQ73:AQ74"/>
    <mergeCell ref="AQ75:AQ76"/>
    <mergeCell ref="AQ77:AQ78"/>
    <mergeCell ref="AQ79:AQ80"/>
    <mergeCell ref="AQ83:AQ84"/>
    <mergeCell ref="AQ85:AQ86"/>
    <mergeCell ref="AQ87:AQ88"/>
    <mergeCell ref="AQ89:AQ90"/>
    <mergeCell ref="AQ93:AQ94"/>
    <mergeCell ref="AQ95:AQ96"/>
    <mergeCell ref="AQ97:AQ98"/>
    <mergeCell ref="AQ99:AQ100"/>
    <mergeCell ref="AQ103:AQ104"/>
    <mergeCell ref="AQ105:AQ106"/>
    <mergeCell ref="AQ107:AQ108"/>
    <mergeCell ref="AQ109:AQ110"/>
    <mergeCell ref="U99:V100"/>
    <mergeCell ref="W99:X100"/>
    <mergeCell ref="Y99:Z100"/>
    <mergeCell ref="AA99:AB100"/>
    <mergeCell ref="AC99:AD100"/>
    <mergeCell ref="AE99:AF100"/>
    <mergeCell ref="AG99:AH100"/>
    <mergeCell ref="AI99:AJ100"/>
    <mergeCell ref="A105:D106"/>
    <mergeCell ref="I105:L106"/>
    <mergeCell ref="U105:V106"/>
    <mergeCell ref="W105:X106"/>
    <mergeCell ref="Y105:Z106"/>
    <mergeCell ref="AA105:AB106"/>
    <mergeCell ref="AC105:AD106"/>
    <mergeCell ref="AE105:AF106"/>
    <mergeCell ref="AG105:AH106"/>
    <mergeCell ref="AI105:AJ106"/>
    <mergeCell ref="U103:V104"/>
    <mergeCell ref="W103:X104"/>
    <mergeCell ref="Y103:Z104"/>
    <mergeCell ref="AA103:AB104"/>
    <mergeCell ref="AC103:AD104"/>
    <mergeCell ref="AE103:AF104"/>
    <mergeCell ref="AG103:AH104"/>
    <mergeCell ref="AI103:AJ104"/>
    <mergeCell ref="U85:V86"/>
    <mergeCell ref="W85:X86"/>
    <mergeCell ref="Y85:Z86"/>
    <mergeCell ref="AA85:AB86"/>
    <mergeCell ref="AC85:AD86"/>
    <mergeCell ref="AE85:AF86"/>
    <mergeCell ref="AG85:AH86"/>
    <mergeCell ref="AI85:AJ86"/>
    <mergeCell ref="A85:D86"/>
    <mergeCell ref="I85:L86"/>
    <mergeCell ref="A73:D74"/>
    <mergeCell ref="E73:H74"/>
    <mergeCell ref="U73:V74"/>
    <mergeCell ref="W73:X74"/>
    <mergeCell ref="Y73:Z74"/>
    <mergeCell ref="AA73:AB74"/>
    <mergeCell ref="AC73:AD74"/>
    <mergeCell ref="AE73:AF74"/>
    <mergeCell ref="AG73:AH74"/>
    <mergeCell ref="AI73:AJ74"/>
    <mergeCell ref="C162:D166"/>
    <mergeCell ref="G162:H166"/>
    <mergeCell ref="K162:L166"/>
    <mergeCell ref="O162:P166"/>
    <mergeCell ref="Q162:R166"/>
    <mergeCell ref="U162:V166"/>
    <mergeCell ref="Y162:Z166"/>
    <mergeCell ref="AC162:AD166"/>
    <mergeCell ref="C141:D149"/>
    <mergeCell ref="G141:H149"/>
    <mergeCell ref="K141:L149"/>
    <mergeCell ref="O141:P149"/>
    <mergeCell ref="Q141:R149"/>
    <mergeCell ref="U141:V149"/>
    <mergeCell ref="Y141:Z149"/>
    <mergeCell ref="AC141:AD149"/>
    <mergeCell ref="P133:Q134"/>
    <mergeCell ref="P154:Q155"/>
    <mergeCell ref="A95:D96"/>
    <mergeCell ref="I95:L96"/>
    <mergeCell ref="A97:D98"/>
    <mergeCell ref="M97:P98"/>
    <mergeCell ref="A99:D100"/>
    <mergeCell ref="Q99:T100"/>
    <mergeCell ref="A103:D104"/>
    <mergeCell ref="E103:H104"/>
    <mergeCell ref="A107:D108"/>
    <mergeCell ref="M107:P108"/>
    <mergeCell ref="A109:D110"/>
    <mergeCell ref="Q109:T110"/>
    <mergeCell ref="A79:D80"/>
    <mergeCell ref="Q79:T80"/>
    <mergeCell ref="A83:D84"/>
    <mergeCell ref="E83:H84"/>
    <mergeCell ref="A87:D88"/>
    <mergeCell ref="M87:P88"/>
    <mergeCell ref="A89:D90"/>
    <mergeCell ref="Q89:T90"/>
    <mergeCell ref="A93:D94"/>
    <mergeCell ref="E93:H94"/>
    <mergeCell ref="A75:D76"/>
    <mergeCell ref="I75:L76"/>
    <mergeCell ref="A77:D78"/>
    <mergeCell ref="M77:P78"/>
    <mergeCell ref="U75:V76"/>
    <mergeCell ref="W75:X76"/>
    <mergeCell ref="Y75:Z76"/>
    <mergeCell ref="AA75:AB76"/>
    <mergeCell ref="AC75:AD76"/>
    <mergeCell ref="AE75:AF76"/>
    <mergeCell ref="AG75:AH76"/>
    <mergeCell ref="AI75:AJ76"/>
    <mergeCell ref="U77:V78"/>
    <mergeCell ref="W77:X78"/>
    <mergeCell ref="Y77:Z78"/>
    <mergeCell ref="AA77:AB78"/>
    <mergeCell ref="AC77:AD78"/>
    <mergeCell ref="AE77:AF78"/>
    <mergeCell ref="AG77:AH78"/>
    <mergeCell ref="AI77:AJ78"/>
    <mergeCell ref="U79:V80"/>
    <mergeCell ref="W79:X80"/>
    <mergeCell ref="Y79:Z80"/>
    <mergeCell ref="AA79:AB80"/>
    <mergeCell ref="AC79:AD80"/>
    <mergeCell ref="AE79:AF80"/>
    <mergeCell ref="AG79:AH80"/>
    <mergeCell ref="AI79:AJ80"/>
    <mergeCell ref="U83:V84"/>
    <mergeCell ref="W83:X84"/>
    <mergeCell ref="Y83:Z84"/>
    <mergeCell ref="AA83:AB84"/>
    <mergeCell ref="AC83:AD84"/>
    <mergeCell ref="AE83:AF84"/>
    <mergeCell ref="AG83:AH84"/>
    <mergeCell ref="AI83:AJ84"/>
    <mergeCell ref="U87:V88"/>
    <mergeCell ref="W87:X88"/>
    <mergeCell ref="Y87:Z88"/>
    <mergeCell ref="AA87:AB88"/>
    <mergeCell ref="AC87:AD88"/>
    <mergeCell ref="AE87:AF88"/>
    <mergeCell ref="AG87:AH88"/>
    <mergeCell ref="AI87:AJ88"/>
    <mergeCell ref="U89:V90"/>
    <mergeCell ref="W89:X90"/>
    <mergeCell ref="Y89:Z90"/>
    <mergeCell ref="AA89:AB90"/>
    <mergeCell ref="AC89:AD90"/>
    <mergeCell ref="AE89:AF90"/>
    <mergeCell ref="AG89:AH90"/>
    <mergeCell ref="AI89:AJ90"/>
    <mergeCell ref="U93:V94"/>
    <mergeCell ref="W93:X94"/>
    <mergeCell ref="Y93:Z94"/>
    <mergeCell ref="AA93:AB94"/>
    <mergeCell ref="AC93:AD94"/>
    <mergeCell ref="AE93:AF94"/>
    <mergeCell ref="AG93:AH94"/>
    <mergeCell ref="AI93:AJ94"/>
    <mergeCell ref="U97:V98"/>
    <mergeCell ref="W97:X98"/>
    <mergeCell ref="Y97:Z98"/>
    <mergeCell ref="AA97:AB98"/>
    <mergeCell ref="AC97:AD98"/>
    <mergeCell ref="AE97:AF98"/>
    <mergeCell ref="AG97:AH98"/>
    <mergeCell ref="AI97:AJ98"/>
    <mergeCell ref="U95:V96"/>
    <mergeCell ref="W95:X96"/>
    <mergeCell ref="Y95:Z96"/>
    <mergeCell ref="AA95:AB96"/>
    <mergeCell ref="AC95:AD96"/>
    <mergeCell ref="AE95:AF96"/>
    <mergeCell ref="AG95:AH96"/>
    <mergeCell ref="AI95:AJ96"/>
    <mergeCell ref="U107:V108"/>
    <mergeCell ref="W107:X108"/>
    <mergeCell ref="Y107:Z108"/>
    <mergeCell ref="AA107:AB108"/>
    <mergeCell ref="AC107:AD108"/>
    <mergeCell ref="AE107:AF108"/>
    <mergeCell ref="AG107:AH108"/>
    <mergeCell ref="AI107:AJ108"/>
    <mergeCell ref="U109:V110"/>
    <mergeCell ref="W109:X110"/>
    <mergeCell ref="Y109:Z110"/>
    <mergeCell ref="AA109:AB110"/>
    <mergeCell ref="AC109:AD110"/>
    <mergeCell ref="AE109:AF110"/>
    <mergeCell ref="AG109:AH110"/>
    <mergeCell ref="AI109:AJ110"/>
  </mergeCells>
  <printOptions horizontalCentered="1"/>
  <pageMargins left="0.393700787401575" right="0.393700787401575" top="0.590551181102362" bottom="0.393700787401575" header="0.393700787401575" footer="0.31496062992126"/>
  <pageSetup paperSize="9" scale="85" fitToHeight="0" orientation="portrait"/>
  <headerFooter alignWithMargins="0"/>
  <rowBreaks count="2" manualBreakCount="2">
    <brk id="69" max="16383" man="1"/>
    <brk id="116" max="35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要綱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dcterms:created xsi:type="dcterms:W3CDTF">2004-05-13T04:54:00Z</dcterms:created>
  <cp:lastPrinted>2022-05-24T08:59:00Z</cp:lastPrinted>
  <dcterms:modified xsi:type="dcterms:W3CDTF">2022-05-29T05:45:46Z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1041-11.8.2.8500</vt:lpwstr>
  </property>
</Properties>
</file>