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要綱" sheetId="1" state="visible" r:id="rId2"/>
  </sheets>
  <definedNames>
    <definedName function="false" hidden="false" localSheetId="0" name="_xlnm.Print_Area" vbProcedure="false">要綱!$A$1:$AJ$163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<sst xmlns="http://schemas.openxmlformats.org/spreadsheetml/2006/main" count="440" uniqueCount="207">
  <si>
    <t xml:space="preserve">2023　米沢地区４年生以下少年サッカー大会</t>
  </si>
  <si>
    <t xml:space="preserve">（第19回　吾妻スポーツ杯）</t>
  </si>
  <si>
    <t xml:space="preserve">１）大会要項</t>
  </si>
  <si>
    <t xml:space="preserve">開催日</t>
  </si>
  <si>
    <t xml:space="preserve">2022年5月20日27日（土）予選リーグ、28日決勝トーナメント</t>
  </si>
  <si>
    <t xml:space="preserve">会場</t>
  </si>
  <si>
    <t xml:space="preserve">予選リーグ戦　　：南陽GP</t>
  </si>
  <si>
    <t xml:space="preserve">決勝トーナメント：南陽GP</t>
  </si>
  <si>
    <t xml:space="preserve">２）競技方法</t>
  </si>
  <si>
    <t xml:space="preserve">　・（財）日本サッカー協会規則８人制サッカールールで運用する。</t>
  </si>
  <si>
    <t xml:space="preserve">　・予選は各ブロックリーグ戦、決勝は各ブロック１位２位でのトーナメント戦とする。</t>
  </si>
  <si>
    <t xml:space="preserve">　・日本サッカー協会発行の登録選手証（印刷もしくは電子選手証）を確認する。</t>
  </si>
  <si>
    <t xml:space="preserve">　・選手は小学校４年生以下の児童で構成しｽﾀｰﾃｨﾝｸﾞ８名ｻﾌﾞ８名まで、計１６名までとし自由な交代とする。</t>
  </si>
  <si>
    <t xml:space="preserve">　・試合時間は３０分（１５−３−１５）、決勝トーナメント同点の場合は即時ＰＫ戦で決定する。</t>
  </si>
  <si>
    <t xml:space="preserve">（ＰＫ戦は３名で行い、同点の場合は４人目からサドンデスとする）</t>
  </si>
  <si>
    <t xml:space="preserve">　・予選リーグの順位決定は勝点制とする。（勝ち＝３点、引き分け＝１点、負け＝０点）次に得失点差、</t>
  </si>
  <si>
    <t xml:space="preserve">　　得点上位、失点下位、直接勝敗で決定する。同率の場合はＰＫ戦で決定する。</t>
  </si>
  <si>
    <t xml:space="preserve">　・審判は１人制（有級者）とする。ただし決勝トーナメントの主審は３級とする。</t>
  </si>
  <si>
    <t xml:space="preserve">　・予選リーグの警告は決勝トーナメントに持ち越さない</t>
  </si>
  <si>
    <t xml:space="preserve">　　予選リーグでの退場に関しては決勝トーナメントに持ち越される。</t>
  </si>
  <si>
    <t xml:space="preserve">　　悪質なプレーによる退場の場合は、規律委員会により協議される。</t>
  </si>
  <si>
    <t xml:space="preserve">　・必要と認めた場合は、協議の上、給水タイムを設ける場合が有ります。</t>
  </si>
  <si>
    <t xml:space="preserve">　・第１位から第４位までのチームに県大会の出場権を与える。</t>
  </si>
  <si>
    <t xml:space="preserve">３）予選リーグの組合せ</t>
  </si>
  <si>
    <r>
      <rPr>
        <b val="true"/>
        <sz val="11"/>
        <rFont val="ＭＳ ゴシック"/>
        <family val="3"/>
        <charset val="128"/>
      </rPr>
      <t xml:space="preserve">Ａ</t>
    </r>
    <r>
      <rPr>
        <sz val="11"/>
        <rFont val="ＭＳ ゴシック"/>
        <family val="3"/>
        <charset val="128"/>
      </rPr>
      <t xml:space="preserve">ﾌﾞﾛｯｸ</t>
    </r>
  </si>
  <si>
    <r>
      <rPr>
        <b val="true"/>
        <sz val="11"/>
        <rFont val="ＭＳ ゴシック"/>
        <family val="3"/>
        <charset val="128"/>
      </rPr>
      <t xml:space="preserve">Ｂ</t>
    </r>
    <r>
      <rPr>
        <sz val="11"/>
        <rFont val="ＭＳ ゴシック"/>
        <family val="3"/>
        <charset val="128"/>
      </rPr>
      <t xml:space="preserve">ﾌﾞﾛｯｸ</t>
    </r>
  </si>
  <si>
    <r>
      <rPr>
        <b val="true"/>
        <sz val="11"/>
        <rFont val="ＭＳ ゴシック"/>
        <family val="3"/>
        <charset val="128"/>
      </rPr>
      <t xml:space="preserve">Ｃ</t>
    </r>
    <r>
      <rPr>
        <sz val="11"/>
        <rFont val="ＭＳ ゴシック"/>
        <family val="3"/>
        <charset val="128"/>
      </rPr>
      <t xml:space="preserve">ﾌﾞﾛｯｸ</t>
    </r>
  </si>
  <si>
    <t xml:space="preserve">D ﾌﾞﾛｯｸ</t>
  </si>
  <si>
    <t xml:space="preserve">①</t>
  </si>
  <si>
    <t xml:space="preserve">FCグラッソ</t>
  </si>
  <si>
    <t xml:space="preserve">④</t>
  </si>
  <si>
    <t xml:space="preserve">アルカディア</t>
  </si>
  <si>
    <t xml:space="preserve">⑦</t>
  </si>
  <si>
    <t xml:space="preserve">フェニックス</t>
  </si>
  <si>
    <t xml:space="preserve">⑩</t>
  </si>
  <si>
    <t xml:space="preserve">川西JFC</t>
  </si>
  <si>
    <t xml:space="preserve">②</t>
  </si>
  <si>
    <t xml:space="preserve">東部SSS</t>
  </si>
  <si>
    <t xml:space="preserve">⑤</t>
  </si>
  <si>
    <t xml:space="preserve">北部FC</t>
  </si>
  <si>
    <t xml:space="preserve">⑧</t>
  </si>
  <si>
    <t xml:space="preserve">南陽FC-A</t>
  </si>
  <si>
    <t xml:space="preserve">⑪</t>
  </si>
  <si>
    <t xml:space="preserve">南陽FC-B</t>
  </si>
  <si>
    <t xml:space="preserve">③</t>
  </si>
  <si>
    <t xml:space="preserve">アステラーソ</t>
  </si>
  <si>
    <t xml:space="preserve">⑥</t>
  </si>
  <si>
    <t xml:space="preserve">窪田SC</t>
  </si>
  <si>
    <t xml:space="preserve">⑨</t>
  </si>
  <si>
    <t xml:space="preserve">高畠就友</t>
  </si>
  <si>
    <t xml:space="preserve">⑫</t>
  </si>
  <si>
    <t xml:space="preserve">アビーカ</t>
  </si>
  <si>
    <t xml:space="preserve">４）予選リーグスケジュール</t>
  </si>
  <si>
    <t xml:space="preserve">予定時間</t>
  </si>
  <si>
    <t xml:space="preserve">南陽GP 5/20</t>
  </si>
  <si>
    <t xml:space="preserve">会場準備</t>
  </si>
  <si>
    <t xml:space="preserve">8:00</t>
  </si>
  <si>
    <t xml:space="preserve">対戦</t>
  </si>
  <si>
    <t xml:space="preserve">審判</t>
  </si>
  <si>
    <t xml:space="preserve">第１試合</t>
  </si>
  <si>
    <t xml:space="preserve">9:00</t>
  </si>
  <si>
    <t xml:space="preserve">9：00</t>
  </si>
  <si>
    <t xml:space="preserve">vs</t>
  </si>
  <si>
    <t xml:space="preserve">第２試合</t>
  </si>
  <si>
    <t xml:space="preserve">10:00</t>
  </si>
  <si>
    <t xml:space="preserve">9：50</t>
  </si>
  <si>
    <t xml:space="preserve">ｱｽﾃﾗｰｿ高畠</t>
  </si>
  <si>
    <t xml:space="preserve">第３試合</t>
  </si>
  <si>
    <t xml:space="preserve">11:00</t>
  </si>
  <si>
    <t xml:space="preserve">10：40</t>
  </si>
  <si>
    <t xml:space="preserve">南陽GP 5/27</t>
  </si>
  <si>
    <t xml:space="preserve">14:00</t>
  </si>
  <si>
    <t xml:space="preserve">14:30</t>
  </si>
  <si>
    <t xml:space="preserve">15:20</t>
  </si>
  <si>
    <t xml:space="preserve">16:10</t>
  </si>
  <si>
    <t xml:space="preserve">第４試合</t>
  </si>
  <si>
    <t xml:space="preserve">11：30</t>
  </si>
  <si>
    <t xml:space="preserve">第５試合</t>
  </si>
  <si>
    <t xml:space="preserve">12：20</t>
  </si>
  <si>
    <t xml:space="preserve">米沢ﾌｪﾆｯｸｽ</t>
  </si>
  <si>
    <t xml:space="preserve">ＦＣグラッソ</t>
  </si>
  <si>
    <t xml:space="preserve">FC宮内</t>
  </si>
  <si>
    <t xml:space="preserve">第６試合</t>
  </si>
  <si>
    <t xml:space="preserve">13：10</t>
  </si>
  <si>
    <t xml:space="preserve">５)予選リーグ対戦成績表</t>
  </si>
  <si>
    <t xml:space="preserve">Ａブロック</t>
  </si>
  <si>
    <t xml:space="preserve">勝</t>
  </si>
  <si>
    <t xml:space="preserve">負</t>
  </si>
  <si>
    <t xml:space="preserve">分</t>
  </si>
  <si>
    <t xml:space="preserve">勝点</t>
  </si>
  <si>
    <t xml:space="preserve">得点</t>
  </si>
  <si>
    <t xml:space="preserve">失点</t>
  </si>
  <si>
    <t xml:space="preserve">得失</t>
  </si>
  <si>
    <t xml:space="preserve">順位</t>
  </si>
  <si>
    <t xml:space="preserve">I5</t>
  </si>
  <si>
    <t xml:space="preserve">K5</t>
  </si>
  <si>
    <t xml:space="preserve">M5</t>
  </si>
  <si>
    <t xml:space="preserve">P5</t>
  </si>
  <si>
    <t xml:space="preserve">I</t>
  </si>
  <si>
    <t xml:space="preserve">K</t>
  </si>
  <si>
    <t xml:space="preserve">M</t>
  </si>
  <si>
    <t xml:space="preserve">O</t>
  </si>
  <si>
    <t xml:space="preserve">Q</t>
  </si>
  <si>
    <t xml:space="preserve">S</t>
  </si>
  <si>
    <t xml:space="preserve">U</t>
  </si>
  <si>
    <t xml:space="preserve">W</t>
  </si>
  <si>
    <t xml:space="preserve">Y</t>
  </si>
  <si>
    <t xml:space="preserve">AA</t>
  </si>
  <si>
    <t xml:space="preserve">AC</t>
  </si>
  <si>
    <t xml:space="preserve">AE</t>
  </si>
  <si>
    <t xml:space="preserve">AG</t>
  </si>
  <si>
    <t xml:space="preserve">AI</t>
  </si>
  <si>
    <t xml:space="preserve">-</t>
  </si>
  <si>
    <t xml:space="preserve">Ｂブロック</t>
  </si>
  <si>
    <t xml:space="preserve">Ｃブロック</t>
  </si>
  <si>
    <t xml:space="preserve">Ｄブロック</t>
  </si>
  <si>
    <t xml:space="preserve">５）決勝トーナメント組合せ及びスケジュール</t>
  </si>
  <si>
    <t xml:space="preserve">南陽GP</t>
  </si>
  <si>
    <t xml:space="preserve"> 8:00〜</t>
  </si>
  <si>
    <t xml:space="preserve">公園側コート</t>
  </si>
  <si>
    <t xml:space="preserve">道路側コート</t>
  </si>
  <si>
    <t xml:space="preserve">  9:00〜</t>
  </si>
  <si>
    <t xml:space="preserve">A1東部SSS</t>
  </si>
  <si>
    <t xml:space="preserve">D2ｱﾋﾞｰｶ</t>
  </si>
  <si>
    <t xml:space="preserve">B1C2</t>
  </si>
  <si>
    <t xml:space="preserve">C1ﾌｪﾆｯｸｽ</t>
  </si>
  <si>
    <t xml:space="preserve">B2ｱﾙｶﾃﾞｨｱ</t>
  </si>
  <si>
    <t xml:space="preserve">D1A2</t>
  </si>
  <si>
    <t xml:space="preserve">  9:40〜</t>
  </si>
  <si>
    <t xml:space="preserve">B1北部FC</t>
  </si>
  <si>
    <t xml:space="preserve">C2南陽FCA</t>
  </si>
  <si>
    <t xml:space="preserve">A1D2</t>
  </si>
  <si>
    <t xml:space="preserve">D1川西JFC</t>
  </si>
  <si>
    <t xml:space="preserve">A2ｸﾞﾗｯｿ</t>
  </si>
  <si>
    <t xml:space="preserve">C1B2</t>
  </si>
  <si>
    <t xml:space="preserve"> 10:30〜</t>
  </si>
  <si>
    <t xml:space="preserve">道①負</t>
  </si>
  <si>
    <t xml:space="preserve">公①負</t>
  </si>
  <si>
    <t xml:space="preserve">道①公①勝ち</t>
  </si>
  <si>
    <t xml:space="preserve">道②負</t>
  </si>
  <si>
    <t xml:space="preserve">公②負</t>
  </si>
  <si>
    <t xml:space="preserve">道②公②勝ち</t>
  </si>
  <si>
    <t xml:space="preserve"> 11:15〜</t>
  </si>
  <si>
    <t xml:space="preserve">道①勝</t>
  </si>
  <si>
    <t xml:space="preserve">公①勝</t>
  </si>
  <si>
    <t xml:space="preserve">道①公①負け</t>
  </si>
  <si>
    <t xml:space="preserve">道②勝</t>
  </si>
  <si>
    <t xml:space="preserve">公②勝</t>
  </si>
  <si>
    <t xml:space="preserve">道②公②負け</t>
  </si>
  <si>
    <t xml:space="preserve"> 12:30〜</t>
  </si>
  <si>
    <t xml:space="preserve">道④勝</t>
  </si>
  <si>
    <t xml:space="preserve">公④勝</t>
  </si>
  <si>
    <t xml:space="preserve">４種</t>
  </si>
  <si>
    <t xml:space="preserve">道④負</t>
  </si>
  <si>
    <t xml:space="preserve">公④負</t>
  </si>
  <si>
    <t xml:space="preserve">1位：米沢フェニックス</t>
  </si>
  <si>
    <t xml:space="preserve">公園⑤</t>
  </si>
  <si>
    <t xml:space="preserve">2位：川西JFC</t>
  </si>
  <si>
    <t xml:space="preserve">2-1</t>
  </si>
  <si>
    <t xml:space="preserve">3位：北部FC</t>
  </si>
  <si>
    <t xml:space="preserve">4位：アビーカ米沢</t>
  </si>
  <si>
    <t xml:space="preserve">道路⑤</t>
  </si>
  <si>
    <t xml:space="preserve">2-4</t>
  </si>
  <si>
    <t xml:space="preserve">公園④</t>
  </si>
  <si>
    <t xml:space="preserve">道路④</t>
  </si>
  <si>
    <t xml:space="preserve">1-3</t>
  </si>
  <si>
    <t xml:space="preserve">2-3</t>
  </si>
  <si>
    <t xml:space="preserve">公園①</t>
  </si>
  <si>
    <t xml:space="preserve">道路①</t>
  </si>
  <si>
    <t xml:space="preserve">公園②</t>
  </si>
  <si>
    <t xml:space="preserve">道路②</t>
  </si>
  <si>
    <t xml:space="preserve">0-2</t>
  </si>
  <si>
    <t xml:space="preserve">2-0</t>
  </si>
  <si>
    <t xml:space="preserve">1-0</t>
  </si>
  <si>
    <t xml:space="preserve">6-0</t>
  </si>
  <si>
    <t xml:space="preserve">A1</t>
  </si>
  <si>
    <t xml:space="preserve">D2</t>
  </si>
  <si>
    <t xml:space="preserve">C1</t>
  </si>
  <si>
    <t xml:space="preserve">B2</t>
  </si>
  <si>
    <t xml:space="preserve">B1</t>
  </si>
  <si>
    <t xml:space="preserve">C2</t>
  </si>
  <si>
    <t xml:space="preserve">D1</t>
  </si>
  <si>
    <t xml:space="preserve">A2</t>
  </si>
  <si>
    <t xml:space="preserve">アビーカ米沢</t>
  </si>
  <si>
    <t xml:space="preserve">米沢フェニックス</t>
  </si>
  <si>
    <t xml:space="preserve">FCアルカディア</t>
  </si>
  <si>
    <t xml:space="preserve">南陽FCーA</t>
  </si>
  <si>
    <t xml:space="preserve">公園③</t>
  </si>
  <si>
    <t xml:space="preserve">道路③</t>
  </si>
  <si>
    <t xml:space="preserve">4-7</t>
  </si>
  <si>
    <t xml:space="preserve">6-1</t>
  </si>
  <si>
    <t xml:space="preserve">監督会議</t>
  </si>
  <si>
    <t xml:space="preserve">13:40〜</t>
  </si>
  <si>
    <t xml:space="preserve">14:00〜</t>
  </si>
  <si>
    <t xml:space="preserve">A3ｱｽﾃﾗｰｿ</t>
  </si>
  <si>
    <t xml:space="preserve">C3高畠就友</t>
  </si>
  <si>
    <t xml:space="preserve">当該</t>
  </si>
  <si>
    <t xml:space="preserve">D3南陽FCB</t>
  </si>
  <si>
    <t xml:space="preserve">B3窪田SC</t>
  </si>
  <si>
    <t xml:space="preserve">第７試合</t>
  </si>
  <si>
    <t xml:space="preserve">15:00〜</t>
  </si>
  <si>
    <t xml:space="preserve">第８試合</t>
  </si>
  <si>
    <t xml:space="preserve">16:00〜</t>
  </si>
  <si>
    <t xml:space="preserve">午後リーグ</t>
  </si>
  <si>
    <t xml:space="preserve">ｱｽﾃﾗｰｿ</t>
  </si>
  <si>
    <t xml:space="preserve">高畠蹴友</t>
  </si>
  <si>
    <t xml:space="preserve">窪田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</si>
</sst>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General;General;;"/>
    <numFmt numFmtId="167" formatCode="General"/>
    <numFmt numFmtId="168" formatCode="0_);[RED]\(0\)"/>
    <numFmt numFmtId="169" formatCode="0_ 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 val="true"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i val="true"/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thick">
        <color rgb="FFFF0000"/>
      </bottom>
      <diagonal/>
    </border>
    <border diagonalUp="false" diagonalDown="false">
      <left/>
      <right style="thick">
        <color rgb="FFFF0000"/>
      </right>
      <top/>
      <bottom style="thick">
        <color rgb="FFFF0000"/>
      </bottom>
      <diagonal/>
    </border>
    <border diagonalUp="false" diagonalDown="false">
      <left style="thick">
        <color rgb="FFFF0000"/>
      </left>
      <right/>
      <top/>
      <bottom/>
      <diagonal/>
    </border>
    <border diagonalUp="false" diagonalDown="false">
      <left style="thick">
        <color rgb="FFFF0000"/>
      </left>
      <right/>
      <top/>
      <bottom style="thick">
        <color rgb="FFFF0000"/>
      </bottom>
      <diagonal/>
    </border>
    <border diagonalUp="false" diagonalDown="false">
      <left style="thin"/>
      <right/>
      <top/>
      <bottom style="thick">
        <color rgb="FFFF0000"/>
      </bottom>
      <diagonal/>
    </border>
    <border diagonalUp="false" diagonalDown="false">
      <left style="thick">
        <color rgb="FFFF0000"/>
      </left>
      <right/>
      <top style="thin"/>
      <bottom/>
      <diagonal/>
    </border>
    <border diagonalUp="false" diagonalDown="false">
      <left/>
      <right/>
      <top style="thick">
        <color rgb="FFFF0000"/>
      </top>
      <bottom/>
      <diagonal/>
    </border>
    <border diagonalUp="false" diagonalDown="false">
      <left/>
      <right style="thick">
        <color rgb="FFFF0000"/>
      </right>
      <top style="thick">
        <color rgb="FFFF0000"/>
      </top>
      <bottom/>
      <diagonal/>
    </border>
    <border diagonalUp="false" diagonalDown="false">
      <left/>
      <right style="thick">
        <color rgb="FFFF0000"/>
      </right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ck">
        <color rgb="FFFF0000"/>
      </left>
      <right/>
      <top style="thick">
        <color rgb="FFFF0000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top" textRotation="255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top" textRotation="255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top" textRotation="255" wrapText="true" indent="0" shrinkToFit="false"/>
      <protection locked="true" hidden="false"/>
    </xf>
    <xf numFmtId="165" fontId="4" fillId="0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255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top" textRotation="255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top" textRotation="255" wrapText="true" indent="0" shrinkToFit="false"/>
      <protection locked="true" hidden="false"/>
    </xf>
    <xf numFmtId="165" fontId="4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214560</xdr:colOff>
      <xdr:row>145</xdr:row>
      <xdr:rowOff>0</xdr:rowOff>
    </xdr:from>
    <xdr:to>
      <xdr:col>11</xdr:col>
      <xdr:colOff>154800</xdr:colOff>
      <xdr:row>145</xdr:row>
      <xdr:rowOff>360</xdr:rowOff>
    </xdr:to>
    <xdr:sp>
      <xdr:nvSpPr>
        <xdr:cNvPr id="0" name="Text Box 79"/>
        <xdr:cNvSpPr/>
      </xdr:nvSpPr>
      <xdr:spPr>
        <a:xfrm>
          <a:off x="2180520" y="2224080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24</xdr:col>
      <xdr:colOff>171360</xdr:colOff>
      <xdr:row>145</xdr:row>
      <xdr:rowOff>0</xdr:rowOff>
    </xdr:from>
    <xdr:to>
      <xdr:col>25</xdr:col>
      <xdr:colOff>132840</xdr:colOff>
      <xdr:row>145</xdr:row>
      <xdr:rowOff>360</xdr:rowOff>
    </xdr:to>
    <xdr:sp>
      <xdr:nvSpPr>
        <xdr:cNvPr id="1" name="Text Box 81"/>
        <xdr:cNvSpPr/>
      </xdr:nvSpPr>
      <xdr:spPr>
        <a:xfrm>
          <a:off x="5414040" y="22240800"/>
          <a:ext cx="1796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171360</xdr:colOff>
      <xdr:row>145</xdr:row>
      <xdr:rowOff>0</xdr:rowOff>
    </xdr:from>
    <xdr:to>
      <xdr:col>7</xdr:col>
      <xdr:colOff>132840</xdr:colOff>
      <xdr:row>145</xdr:row>
      <xdr:rowOff>1440</xdr:rowOff>
    </xdr:to>
    <xdr:sp>
      <xdr:nvSpPr>
        <xdr:cNvPr id="2" name="Text Box 82"/>
        <xdr:cNvSpPr/>
      </xdr:nvSpPr>
      <xdr:spPr>
        <a:xfrm>
          <a:off x="1482120" y="22240800"/>
          <a:ext cx="179640" cy="1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171360</xdr:colOff>
      <xdr:row>145</xdr:row>
      <xdr:rowOff>0</xdr:rowOff>
    </xdr:from>
    <xdr:to>
      <xdr:col>3</xdr:col>
      <xdr:colOff>132840</xdr:colOff>
      <xdr:row>145</xdr:row>
      <xdr:rowOff>1440</xdr:rowOff>
    </xdr:to>
    <xdr:sp>
      <xdr:nvSpPr>
        <xdr:cNvPr id="3" name="Text Box 83"/>
        <xdr:cNvSpPr/>
      </xdr:nvSpPr>
      <xdr:spPr>
        <a:xfrm>
          <a:off x="608400" y="22240800"/>
          <a:ext cx="179640" cy="1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214560</xdr:colOff>
      <xdr:row>145</xdr:row>
      <xdr:rowOff>0</xdr:rowOff>
    </xdr:from>
    <xdr:to>
      <xdr:col>29</xdr:col>
      <xdr:colOff>154800</xdr:colOff>
      <xdr:row>145</xdr:row>
      <xdr:rowOff>360</xdr:rowOff>
    </xdr:to>
    <xdr:sp>
      <xdr:nvSpPr>
        <xdr:cNvPr id="4" name="Text Box 84"/>
        <xdr:cNvSpPr/>
      </xdr:nvSpPr>
      <xdr:spPr>
        <a:xfrm>
          <a:off x="6112440" y="2224080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16</xdr:col>
      <xdr:colOff>190440</xdr:colOff>
      <xdr:row>145</xdr:row>
      <xdr:rowOff>0</xdr:rowOff>
    </xdr:from>
    <xdr:to>
      <xdr:col>17</xdr:col>
      <xdr:colOff>129240</xdr:colOff>
      <xdr:row>145</xdr:row>
      <xdr:rowOff>3600</xdr:rowOff>
    </xdr:to>
    <xdr:sp>
      <xdr:nvSpPr>
        <xdr:cNvPr id="5" name="Text Box 86"/>
        <xdr:cNvSpPr/>
      </xdr:nvSpPr>
      <xdr:spPr>
        <a:xfrm>
          <a:off x="3685320" y="22240800"/>
          <a:ext cx="157320" cy="3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171360</xdr:colOff>
      <xdr:row>152</xdr:row>
      <xdr:rowOff>0</xdr:rowOff>
    </xdr:from>
    <xdr:to>
      <xdr:col>3</xdr:col>
      <xdr:colOff>132840</xdr:colOff>
      <xdr:row>152</xdr:row>
      <xdr:rowOff>2160</xdr:rowOff>
    </xdr:to>
    <xdr:sp>
      <xdr:nvSpPr>
        <xdr:cNvPr id="6" name="Text Box 83"/>
        <xdr:cNvSpPr/>
      </xdr:nvSpPr>
      <xdr:spPr>
        <a:xfrm>
          <a:off x="608400" y="23450400"/>
          <a:ext cx="179640" cy="2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190440</xdr:colOff>
      <xdr:row>152</xdr:row>
      <xdr:rowOff>0</xdr:rowOff>
    </xdr:from>
    <xdr:to>
      <xdr:col>17</xdr:col>
      <xdr:colOff>129240</xdr:colOff>
      <xdr:row>152</xdr:row>
      <xdr:rowOff>2160</xdr:rowOff>
    </xdr:to>
    <xdr:sp>
      <xdr:nvSpPr>
        <xdr:cNvPr id="7" name="Text Box 86"/>
        <xdr:cNvSpPr/>
      </xdr:nvSpPr>
      <xdr:spPr>
        <a:xfrm>
          <a:off x="3685320" y="23450400"/>
          <a:ext cx="157320" cy="2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H162"/>
  <sheetViews>
    <sheetView showFormulas="false" showGridLines="true" showRowColHeaders="true" showZeros="true" rightToLeft="false" tabSelected="true" showOutlineSymbols="true" defaultGridColor="true" view="pageBreakPreview" topLeftCell="A111" colorId="64" zoomScale="160" zoomScaleNormal="115" zoomScalePageLayoutView="160" workbookViewId="0">
      <selection pane="topLeft" activeCell="A111" activeCellId="0" sqref="A111"/>
    </sheetView>
  </sheetViews>
  <sheetFormatPr defaultColWidth="3.12890625" defaultRowHeight="13.5" zeroHeight="false" outlineLevelRow="0" outlineLevelCol="0"/>
  <cols>
    <col collapsed="false" customWidth="false" hidden="false" outlineLevel="0" max="41" min="1" style="1" width="3.13"/>
    <col collapsed="false" customWidth="true" hidden="false" outlineLevel="0" max="42" min="42" style="1" width="3.5"/>
    <col collapsed="false" customWidth="true" hidden="false" outlineLevel="0" max="43" min="43" style="1" width="25.37"/>
    <col collapsed="false" customWidth="false" hidden="false" outlineLevel="0" max="16384" min="44" style="1" width="3.13"/>
  </cols>
  <sheetData>
    <row r="1" s="3" customFormat="true" ht="21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="3" customFormat="true" ht="21" hidden="false" customHeight="fals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customFormat="false" ht="9.75" hidden="false" customHeight="true" outlineLevel="0" collapsed="false">
      <c r="O3" s="5"/>
    </row>
    <row r="4" customFormat="false" ht="13.5" hidden="false" customHeight="false" outlineLevel="0" collapsed="false">
      <c r="A4" s="6" t="s">
        <v>2</v>
      </c>
      <c r="B4" s="6"/>
    </row>
    <row r="5" customFormat="false" ht="6.75" hidden="false" customHeight="true" outlineLevel="0" collapsed="false"/>
    <row r="6" customFormat="false" ht="13.5" hidden="false" customHeight="false" outlineLevel="0" collapsed="false">
      <c r="B6" s="1" t="s">
        <v>3</v>
      </c>
      <c r="D6" s="1" t="s">
        <v>4</v>
      </c>
    </row>
    <row r="7" customFormat="false" ht="6.75" hidden="false" customHeight="true" outlineLevel="0" collapsed="false"/>
    <row r="8" customFormat="false" ht="13.5" hidden="false" customHeight="false" outlineLevel="0" collapsed="false">
      <c r="B8" s="1" t="s">
        <v>5</v>
      </c>
      <c r="D8" s="1" t="s">
        <v>6</v>
      </c>
      <c r="O8" s="1" t="s">
        <v>7</v>
      </c>
    </row>
    <row r="10" customFormat="false" ht="7.5" hidden="false" customHeight="true" outlineLevel="0" collapsed="false"/>
    <row r="11" customFormat="false" ht="13.5" hidden="false" customHeight="false" outlineLevel="0" collapsed="false">
      <c r="A11" s="6" t="s">
        <v>8</v>
      </c>
      <c r="B11" s="6"/>
    </row>
    <row r="12" customFormat="false" ht="6.75" hidden="false" customHeight="true" outlineLevel="0" collapsed="false">
      <c r="B12" s="6"/>
    </row>
    <row r="13" customFormat="false" ht="13.5" hidden="false" customHeight="false" outlineLevel="0" collapsed="false">
      <c r="B13" s="1" t="s">
        <v>9</v>
      </c>
    </row>
    <row r="14" customFormat="false" ht="6.75" hidden="false" customHeight="true" outlineLevel="0" collapsed="false"/>
    <row r="15" customFormat="false" ht="13.5" hidden="false" customHeight="false" outlineLevel="0" collapsed="false">
      <c r="B15" s="1" t="s">
        <v>10</v>
      </c>
    </row>
    <row r="16" customFormat="false" ht="6.75" hidden="false" customHeight="true" outlineLevel="0" collapsed="false"/>
    <row r="17" customFormat="false" ht="13.5" hidden="false" customHeight="false" outlineLevel="0" collapsed="false">
      <c r="B17" s="1" t="s">
        <v>11</v>
      </c>
    </row>
    <row r="18" customFormat="false" ht="6.75" hidden="false" customHeight="true" outlineLevel="0" collapsed="false"/>
    <row r="19" customFormat="false" ht="13.5" hidden="false" customHeight="false" outlineLevel="0" collapsed="false">
      <c r="B19" s="1" t="s">
        <v>12</v>
      </c>
    </row>
    <row r="20" customFormat="false" ht="6.75" hidden="false" customHeight="true" outlineLevel="0" collapsed="false"/>
    <row r="21" customFormat="false" ht="13.5" hidden="false" customHeight="false" outlineLevel="0" collapsed="false">
      <c r="B21" s="1" t="s">
        <v>13</v>
      </c>
    </row>
    <row r="22" s="7" customFormat="true" ht="13.5" hidden="false" customHeight="false" outlineLevel="0" collapsed="false">
      <c r="C22" s="7" t="s">
        <v>14</v>
      </c>
    </row>
    <row r="23" customFormat="false" ht="6" hidden="false" customHeight="true" outlineLevel="0" collapsed="false"/>
    <row r="24" customFormat="false" ht="13.5" hidden="false" customHeight="false" outlineLevel="0" collapsed="false">
      <c r="B24" s="1" t="s">
        <v>15</v>
      </c>
    </row>
    <row r="25" customFormat="false" ht="13.5" hidden="false" customHeight="false" outlineLevel="0" collapsed="false">
      <c r="B25" s="1" t="s">
        <v>16</v>
      </c>
    </row>
    <row r="26" customFormat="false" ht="6" hidden="false" customHeight="true" outlineLevel="0" collapsed="false"/>
    <row r="27" customFormat="false" ht="13.5" hidden="false" customHeight="false" outlineLevel="0" collapsed="false">
      <c r="B27" s="1" t="s">
        <v>17</v>
      </c>
    </row>
    <row r="28" customFormat="false" ht="6" hidden="false" customHeight="true" outlineLevel="0" collapsed="false"/>
    <row r="29" s="7" customFormat="true" ht="13.5" hidden="false" customHeight="false" outlineLevel="0" collapsed="false">
      <c r="B29" s="7" t="s">
        <v>18</v>
      </c>
    </row>
    <row r="30" s="7" customFormat="true" ht="13.5" hidden="false" customHeight="false" outlineLevel="0" collapsed="false">
      <c r="B30" s="7" t="s">
        <v>19</v>
      </c>
    </row>
    <row r="31" s="7" customFormat="true" ht="13.5" hidden="false" customHeight="false" outlineLevel="0" collapsed="false">
      <c r="B31" s="7" t="s">
        <v>20</v>
      </c>
    </row>
    <row r="32" customFormat="false" ht="6" hidden="false" customHeight="true" outlineLevel="0" collapsed="false"/>
    <row r="33" s="7" customFormat="true" ht="13.5" hidden="false" customHeight="false" outlineLevel="0" collapsed="false">
      <c r="B33" s="7" t="s">
        <v>21</v>
      </c>
      <c r="AE33" s="8"/>
      <c r="AF33" s="8"/>
      <c r="AG33" s="8"/>
      <c r="AH33" s="8"/>
    </row>
    <row r="34" s="7" customFormat="true" ht="4.5" hidden="false" customHeight="true" outlineLevel="0" collapsed="false"/>
    <row r="35" s="7" customFormat="true" ht="13.5" hidden="false" customHeight="false" outlineLevel="0" collapsed="false">
      <c r="B35" s="7" t="s">
        <v>22</v>
      </c>
      <c r="AE35" s="8"/>
      <c r="AF35" s="8"/>
      <c r="AG35" s="8"/>
      <c r="AH35" s="8"/>
    </row>
    <row r="36" customFormat="false" ht="6.75" hidden="false" customHeight="true" outlineLevel="0" collapsed="false"/>
    <row r="37" customFormat="false" ht="13.5" hidden="false" customHeight="false" outlineLevel="0" collapsed="false">
      <c r="A37" s="6" t="s">
        <v>23</v>
      </c>
      <c r="B37" s="6"/>
      <c r="AA37" s="8"/>
      <c r="AB37" s="8"/>
      <c r="AC37" s="8"/>
      <c r="AD37" s="8"/>
      <c r="AE37" s="8"/>
      <c r="AF37" s="8"/>
      <c r="AG37" s="8"/>
      <c r="AH37" s="8"/>
    </row>
    <row r="38" customFormat="false" ht="6.75" hidden="false" customHeight="true" outlineLevel="0" collapsed="false">
      <c r="B38" s="6"/>
    </row>
    <row r="39" s="9" customFormat="true" ht="13.5" hidden="false" customHeight="false" outlineLevel="0" collapsed="false">
      <c r="C39" s="10" t="s">
        <v>24</v>
      </c>
      <c r="D39" s="10"/>
      <c r="E39" s="10"/>
      <c r="F39" s="10"/>
      <c r="G39" s="10"/>
      <c r="I39" s="10" t="s">
        <v>25</v>
      </c>
      <c r="J39" s="10"/>
      <c r="K39" s="10"/>
      <c r="L39" s="10"/>
      <c r="M39" s="10"/>
      <c r="O39" s="10" t="s">
        <v>26</v>
      </c>
      <c r="P39" s="10"/>
      <c r="Q39" s="10"/>
      <c r="R39" s="10"/>
      <c r="S39" s="10"/>
      <c r="U39" s="11" t="s">
        <v>27</v>
      </c>
      <c r="V39" s="11"/>
      <c r="W39" s="11"/>
      <c r="X39" s="11"/>
      <c r="Y39" s="11"/>
      <c r="AA39" s="11"/>
      <c r="AB39" s="11"/>
      <c r="AC39" s="11"/>
      <c r="AD39" s="11"/>
      <c r="AE39" s="11"/>
    </row>
    <row r="40" customFormat="false" ht="6.75" hidden="false" customHeight="true" outlineLevel="0" collapsed="false"/>
    <row r="41" customFormat="false" ht="13.5" hidden="false" customHeight="false" outlineLevel="0" collapsed="false">
      <c r="C41" s="1" t="s">
        <v>28</v>
      </c>
      <c r="D41" s="12" t="s">
        <v>29</v>
      </c>
      <c r="E41" s="12"/>
      <c r="F41" s="12"/>
      <c r="G41" s="12"/>
      <c r="I41" s="12" t="s">
        <v>30</v>
      </c>
      <c r="J41" s="12" t="s">
        <v>31</v>
      </c>
      <c r="K41" s="12"/>
      <c r="L41" s="12"/>
      <c r="M41" s="12"/>
      <c r="O41" s="12" t="s">
        <v>32</v>
      </c>
      <c r="P41" s="12" t="s">
        <v>33</v>
      </c>
      <c r="Q41" s="12"/>
      <c r="R41" s="12"/>
      <c r="S41" s="12"/>
      <c r="U41" s="12" t="s">
        <v>34</v>
      </c>
      <c r="V41" s="12" t="s">
        <v>35</v>
      </c>
      <c r="W41" s="12"/>
      <c r="X41" s="12"/>
      <c r="Y41" s="12"/>
      <c r="AB41" s="8"/>
      <c r="AC41" s="8"/>
      <c r="AD41" s="8"/>
      <c r="AE41" s="8"/>
    </row>
    <row r="42" customFormat="false" ht="13.5" hidden="false" customHeight="false" outlineLevel="0" collapsed="false">
      <c r="C42" s="13" t="s">
        <v>36</v>
      </c>
      <c r="D42" s="13" t="s">
        <v>37</v>
      </c>
      <c r="E42" s="13"/>
      <c r="F42" s="13"/>
      <c r="G42" s="13"/>
      <c r="I42" s="12" t="s">
        <v>38</v>
      </c>
      <c r="J42" s="13" t="s">
        <v>39</v>
      </c>
      <c r="K42" s="13"/>
      <c r="L42" s="13"/>
      <c r="M42" s="13"/>
      <c r="O42" s="13" t="s">
        <v>40</v>
      </c>
      <c r="P42" s="13" t="s">
        <v>41</v>
      </c>
      <c r="Q42" s="13"/>
      <c r="R42" s="13"/>
      <c r="S42" s="13"/>
      <c r="U42" s="13" t="s">
        <v>42</v>
      </c>
      <c r="V42" s="13" t="s">
        <v>43</v>
      </c>
      <c r="W42" s="13"/>
      <c r="X42" s="13"/>
      <c r="Y42" s="13"/>
      <c r="AB42" s="8"/>
      <c r="AC42" s="8"/>
      <c r="AD42" s="8"/>
      <c r="AE42" s="8"/>
    </row>
    <row r="43" customFormat="false" ht="13.5" hidden="false" customHeight="false" outlineLevel="0" collapsed="false">
      <c r="C43" s="13" t="s">
        <v>44</v>
      </c>
      <c r="D43" s="13" t="s">
        <v>45</v>
      </c>
      <c r="E43" s="13"/>
      <c r="F43" s="13"/>
      <c r="G43" s="13"/>
      <c r="I43" s="13" t="s">
        <v>46</v>
      </c>
      <c r="J43" s="13" t="s">
        <v>47</v>
      </c>
      <c r="K43" s="13"/>
      <c r="L43" s="13"/>
      <c r="M43" s="13"/>
      <c r="O43" s="13" t="s">
        <v>48</v>
      </c>
      <c r="P43" s="13" t="s">
        <v>49</v>
      </c>
      <c r="Q43" s="13"/>
      <c r="R43" s="13"/>
      <c r="S43" s="13"/>
      <c r="U43" s="13" t="s">
        <v>50</v>
      </c>
      <c r="V43" s="13" t="s">
        <v>51</v>
      </c>
      <c r="W43" s="13"/>
      <c r="X43" s="13"/>
      <c r="Y43" s="13"/>
      <c r="AB43" s="8"/>
      <c r="AC43" s="8"/>
      <c r="AD43" s="8"/>
      <c r="AE43" s="8"/>
    </row>
    <row r="44" customFormat="false" ht="13.5" hidden="false" customHeight="false" outlineLevel="0" collapsed="false">
      <c r="C44" s="12"/>
      <c r="D44" s="13"/>
      <c r="E44" s="13"/>
      <c r="F44" s="13"/>
      <c r="G44" s="13"/>
      <c r="I44" s="13"/>
      <c r="J44" s="13"/>
      <c r="K44" s="13"/>
      <c r="L44" s="13"/>
      <c r="M44" s="13"/>
      <c r="O44" s="13"/>
      <c r="P44" s="13"/>
      <c r="Q44" s="13"/>
      <c r="R44" s="13"/>
      <c r="S44" s="13"/>
      <c r="U44" s="13"/>
      <c r="V44" s="14"/>
      <c r="W44" s="14"/>
      <c r="X44" s="14"/>
      <c r="Y44" s="14"/>
      <c r="AB44" s="8"/>
      <c r="AC44" s="8"/>
      <c r="AD44" s="8"/>
      <c r="AE44" s="8"/>
    </row>
    <row r="45" customFormat="false" ht="6" hidden="false" customHeight="true" outlineLevel="0" collapsed="false">
      <c r="V45" s="15"/>
    </row>
    <row r="46" customFormat="false" ht="13.5" hidden="false" customHeight="false" outlineLevel="0" collapsed="false">
      <c r="A46" s="6" t="s">
        <v>52</v>
      </c>
      <c r="V46" s="15"/>
    </row>
    <row r="47" customFormat="false" ht="6.75" hidden="false" customHeight="true" outlineLevel="0" collapsed="false">
      <c r="V47" s="15"/>
    </row>
    <row r="48" customFormat="false" ht="13.5" hidden="false" customHeight="false" outlineLevel="0" collapsed="false">
      <c r="A48" s="16"/>
      <c r="B48" s="16"/>
      <c r="C48" s="16"/>
      <c r="D48" s="16" t="s">
        <v>53</v>
      </c>
      <c r="E48" s="16"/>
      <c r="F48" s="16"/>
      <c r="G48" s="16" t="s">
        <v>54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 t="s">
        <v>54</v>
      </c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customFormat="false" ht="13.5" hidden="false" customHeight="false" outlineLevel="0" collapsed="false">
      <c r="A49" s="16" t="s">
        <v>55</v>
      </c>
      <c r="B49" s="16"/>
      <c r="C49" s="16"/>
      <c r="D49" s="16" t="s">
        <v>56</v>
      </c>
      <c r="E49" s="16"/>
      <c r="F49" s="16"/>
      <c r="G49" s="17" t="s">
        <v>57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8" t="s">
        <v>58</v>
      </c>
      <c r="T49" s="18"/>
      <c r="U49" s="17" t="s">
        <v>57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 t="s">
        <v>58</v>
      </c>
      <c r="AH49" s="18"/>
    </row>
    <row r="50" customFormat="false" ht="13.5" hidden="false" customHeight="false" outlineLevel="0" collapsed="false">
      <c r="A50" s="16" t="s">
        <v>59</v>
      </c>
      <c r="B50" s="16"/>
      <c r="C50" s="16"/>
      <c r="D50" s="16" t="s">
        <v>60</v>
      </c>
      <c r="E50" s="16" t="s">
        <v>61</v>
      </c>
      <c r="F50" s="16" t="s">
        <v>61</v>
      </c>
      <c r="G50" s="19" t="s">
        <v>28</v>
      </c>
      <c r="H50" s="20" t="s">
        <v>29</v>
      </c>
      <c r="I50" s="21"/>
      <c r="J50" s="13"/>
      <c r="K50" s="22"/>
      <c r="L50" s="18" t="s">
        <v>62</v>
      </c>
      <c r="M50" s="23" t="s">
        <v>36</v>
      </c>
      <c r="N50" s="24" t="s">
        <v>37</v>
      </c>
      <c r="O50" s="24"/>
      <c r="P50" s="24"/>
      <c r="Q50" s="25"/>
      <c r="R50" s="23"/>
      <c r="S50" s="18" t="s">
        <v>46</v>
      </c>
      <c r="T50" s="18"/>
      <c r="U50" s="26" t="s">
        <v>30</v>
      </c>
      <c r="V50" s="27" t="s">
        <v>31</v>
      </c>
      <c r="W50" s="28"/>
      <c r="Z50" s="18" t="s">
        <v>62</v>
      </c>
      <c r="AA50" s="23" t="s">
        <v>38</v>
      </c>
      <c r="AB50" s="24" t="s">
        <v>39</v>
      </c>
      <c r="AC50" s="21"/>
      <c r="AD50" s="21"/>
      <c r="AE50" s="25"/>
      <c r="AF50" s="23"/>
      <c r="AG50" s="29" t="s">
        <v>44</v>
      </c>
      <c r="AH50" s="29"/>
    </row>
    <row r="51" customFormat="false" ht="13.5" hidden="false" customHeight="false" outlineLevel="0" collapsed="false">
      <c r="A51" s="16" t="s">
        <v>63</v>
      </c>
      <c r="B51" s="16"/>
      <c r="C51" s="16"/>
      <c r="D51" s="16" t="s">
        <v>64</v>
      </c>
      <c r="E51" s="16" t="s">
        <v>65</v>
      </c>
      <c r="F51" s="16" t="s">
        <v>65</v>
      </c>
      <c r="G51" s="19" t="s">
        <v>28</v>
      </c>
      <c r="H51" s="20" t="s">
        <v>29</v>
      </c>
      <c r="I51" s="21"/>
      <c r="J51" s="13"/>
      <c r="K51" s="22"/>
      <c r="L51" s="18" t="s">
        <v>62</v>
      </c>
      <c r="M51" s="23" t="s">
        <v>44</v>
      </c>
      <c r="N51" s="27" t="s">
        <v>66</v>
      </c>
      <c r="O51" s="21"/>
      <c r="P51" s="21"/>
      <c r="Q51" s="25"/>
      <c r="R51" s="23"/>
      <c r="S51" s="18" t="s">
        <v>38</v>
      </c>
      <c r="T51" s="18"/>
      <c r="U51" s="23" t="s">
        <v>30</v>
      </c>
      <c r="V51" s="27" t="s">
        <v>31</v>
      </c>
      <c r="W51" s="21"/>
      <c r="X51" s="13"/>
      <c r="Y51" s="22"/>
      <c r="Z51" s="18" t="s">
        <v>62</v>
      </c>
      <c r="AA51" s="23" t="s">
        <v>46</v>
      </c>
      <c r="AB51" s="24" t="s">
        <v>47</v>
      </c>
      <c r="AC51" s="21"/>
      <c r="AD51" s="21"/>
      <c r="AE51" s="25"/>
      <c r="AF51" s="23"/>
      <c r="AG51" s="29" t="s">
        <v>36</v>
      </c>
      <c r="AH51" s="29"/>
    </row>
    <row r="52" customFormat="false" ht="13.5" hidden="false" customHeight="false" outlineLevel="0" collapsed="false">
      <c r="A52" s="16" t="s">
        <v>67</v>
      </c>
      <c r="B52" s="16"/>
      <c r="C52" s="16"/>
      <c r="D52" s="16" t="s">
        <v>68</v>
      </c>
      <c r="E52" s="16" t="s">
        <v>69</v>
      </c>
      <c r="F52" s="16" t="s">
        <v>69</v>
      </c>
      <c r="G52" s="23" t="s">
        <v>36</v>
      </c>
      <c r="H52" s="24" t="s">
        <v>37</v>
      </c>
      <c r="I52" s="24"/>
      <c r="J52" s="24"/>
      <c r="K52" s="22"/>
      <c r="L52" s="18" t="s">
        <v>62</v>
      </c>
      <c r="M52" s="23" t="s">
        <v>44</v>
      </c>
      <c r="N52" s="20" t="s">
        <v>66</v>
      </c>
      <c r="O52" s="21"/>
      <c r="P52" s="21"/>
      <c r="Q52" s="25"/>
      <c r="R52" s="23"/>
      <c r="S52" s="18" t="s">
        <v>30</v>
      </c>
      <c r="T52" s="18"/>
      <c r="U52" s="23" t="s">
        <v>38</v>
      </c>
      <c r="V52" s="24" t="s">
        <v>39</v>
      </c>
      <c r="W52" s="21"/>
      <c r="X52" s="13"/>
      <c r="Y52" s="22"/>
      <c r="Z52" s="18" t="s">
        <v>62</v>
      </c>
      <c r="AA52" s="19" t="s">
        <v>46</v>
      </c>
      <c r="AB52" s="24" t="s">
        <v>47</v>
      </c>
      <c r="AC52" s="21"/>
      <c r="AD52" s="21"/>
      <c r="AE52" s="25"/>
      <c r="AF52" s="23"/>
      <c r="AG52" s="29" t="s">
        <v>28</v>
      </c>
      <c r="AH52" s="29"/>
    </row>
    <row r="53" customFormat="false" ht="13.5" hidden="true" customHeight="false" outlineLevel="0" collapsed="false">
      <c r="A53" s="16"/>
      <c r="B53" s="16"/>
      <c r="C53" s="16"/>
      <c r="D53" s="30"/>
      <c r="E53" s="30"/>
      <c r="F53" s="30"/>
      <c r="G53" s="19"/>
      <c r="H53" s="20"/>
      <c r="I53" s="21"/>
      <c r="J53" s="13"/>
      <c r="K53" s="22"/>
      <c r="L53" s="18" t="s">
        <v>62</v>
      </c>
      <c r="M53" s="19"/>
      <c r="N53" s="20"/>
      <c r="O53" s="21"/>
      <c r="P53" s="21"/>
      <c r="Q53" s="25"/>
      <c r="R53" s="31"/>
      <c r="S53" s="32"/>
      <c r="T53" s="33"/>
      <c r="U53" s="23"/>
      <c r="V53" s="24"/>
      <c r="W53" s="21"/>
      <c r="X53" s="13"/>
      <c r="Y53" s="22"/>
      <c r="Z53" s="18" t="s">
        <v>62</v>
      </c>
      <c r="AA53" s="23"/>
      <c r="AB53" s="24"/>
      <c r="AC53" s="21"/>
      <c r="AD53" s="21"/>
      <c r="AE53" s="25"/>
      <c r="AF53" s="31"/>
      <c r="AG53" s="32"/>
      <c r="AH53" s="33"/>
    </row>
    <row r="54" customFormat="false" ht="13.5" hidden="true" customHeight="false" outlineLevel="0" collapsed="false">
      <c r="A54" s="16"/>
      <c r="B54" s="16"/>
      <c r="C54" s="16"/>
      <c r="D54" s="30"/>
      <c r="E54" s="30"/>
      <c r="F54" s="30"/>
      <c r="G54" s="34"/>
      <c r="H54" s="35"/>
      <c r="I54" s="35"/>
      <c r="J54" s="35"/>
      <c r="K54" s="36"/>
      <c r="L54" s="37"/>
      <c r="M54" s="34"/>
      <c r="N54" s="38"/>
      <c r="O54" s="39"/>
      <c r="P54" s="39"/>
      <c r="Q54" s="40"/>
      <c r="R54" s="34"/>
      <c r="S54" s="37"/>
      <c r="T54" s="37"/>
      <c r="U54" s="34"/>
      <c r="V54" s="35"/>
      <c r="W54" s="39"/>
      <c r="X54" s="41"/>
      <c r="Y54" s="36"/>
      <c r="Z54" s="37"/>
      <c r="AA54" s="42"/>
      <c r="AB54" s="35"/>
      <c r="AC54" s="39"/>
      <c r="AD54" s="39"/>
      <c r="AE54" s="40"/>
      <c r="AF54" s="34"/>
      <c r="AG54" s="43"/>
      <c r="AH54" s="43"/>
    </row>
    <row r="55" customFormat="false" ht="13.5" hidden="true" customHeight="false" outlineLevel="0" collapsed="false">
      <c r="A55" s="16"/>
      <c r="B55" s="16"/>
      <c r="C55" s="16"/>
      <c r="D55" s="30"/>
      <c r="E55" s="30"/>
      <c r="F55" s="30"/>
      <c r="G55" s="19"/>
      <c r="H55" s="20"/>
      <c r="I55" s="21"/>
      <c r="J55" s="13"/>
      <c r="K55" s="22"/>
      <c r="L55" s="18" t="s">
        <v>62</v>
      </c>
      <c r="M55" s="23"/>
      <c r="N55" s="24"/>
      <c r="O55" s="21"/>
      <c r="P55" s="21"/>
      <c r="Q55" s="25"/>
      <c r="R55" s="23"/>
      <c r="S55" s="32"/>
      <c r="T55" s="33"/>
      <c r="U55" s="23"/>
      <c r="V55" s="24"/>
      <c r="W55" s="21"/>
      <c r="X55" s="13"/>
      <c r="Y55" s="22"/>
      <c r="Z55" s="18" t="s">
        <v>62</v>
      </c>
      <c r="AA55" s="19"/>
      <c r="AB55" s="20"/>
      <c r="AC55" s="21"/>
      <c r="AD55" s="21"/>
      <c r="AE55" s="25"/>
      <c r="AF55" s="23"/>
      <c r="AG55" s="32"/>
      <c r="AH55" s="33"/>
    </row>
    <row r="56" customFormat="false" ht="13.5" hidden="false" customHeight="false" outlineLevel="0" collapsed="false">
      <c r="A56" s="44"/>
      <c r="B56" s="44"/>
      <c r="C56" s="44"/>
      <c r="D56" s="45"/>
      <c r="E56" s="46"/>
      <c r="F56" s="46"/>
      <c r="G56" s="47"/>
      <c r="H56" s="48"/>
      <c r="I56" s="48"/>
      <c r="J56" s="49"/>
      <c r="K56" s="46"/>
      <c r="L56" s="50"/>
      <c r="M56" s="50"/>
      <c r="N56" s="51"/>
      <c r="O56" s="52"/>
      <c r="P56" s="52"/>
      <c r="Q56" s="49"/>
      <c r="R56" s="53"/>
      <c r="U56" s="47"/>
      <c r="V56" s="48"/>
      <c r="W56" s="48"/>
      <c r="X56" s="49"/>
      <c r="Y56" s="46"/>
      <c r="Z56" s="50"/>
      <c r="AA56" s="50"/>
      <c r="AB56" s="51"/>
      <c r="AC56" s="52"/>
      <c r="AD56" s="52"/>
      <c r="AE56" s="49"/>
      <c r="AF56" s="53"/>
    </row>
    <row r="57" customFormat="false" ht="13.5" hidden="false" customHeight="false" outlineLevel="0" collapsed="false">
      <c r="A57" s="44"/>
      <c r="B57" s="44"/>
      <c r="C57" s="44"/>
      <c r="D57" s="45"/>
      <c r="E57" s="46"/>
      <c r="F57" s="46"/>
      <c r="G57" s="47"/>
      <c r="H57" s="48"/>
      <c r="I57" s="48"/>
      <c r="J57" s="49"/>
      <c r="K57" s="46"/>
      <c r="L57" s="50"/>
      <c r="M57" s="50"/>
      <c r="N57" s="51"/>
      <c r="O57" s="52"/>
      <c r="P57" s="52"/>
      <c r="Q57" s="49"/>
      <c r="R57" s="53"/>
      <c r="U57" s="47"/>
      <c r="V57" s="48"/>
      <c r="W57" s="48"/>
      <c r="X57" s="49"/>
      <c r="Y57" s="46"/>
      <c r="Z57" s="50"/>
      <c r="AA57" s="50"/>
      <c r="AB57" s="51"/>
      <c r="AC57" s="52"/>
      <c r="AD57" s="52"/>
      <c r="AE57" s="49"/>
      <c r="AF57" s="53"/>
    </row>
    <row r="58" customFormat="false" ht="13.5" hidden="false" customHeight="false" outlineLevel="0" collapsed="false">
      <c r="A58" s="16"/>
      <c r="B58" s="16"/>
      <c r="C58" s="16"/>
      <c r="D58" s="16" t="s">
        <v>53</v>
      </c>
      <c r="E58" s="16"/>
      <c r="F58" s="16"/>
      <c r="G58" s="16" t="s">
        <v>70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 t="s">
        <v>70</v>
      </c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</row>
    <row r="59" customFormat="false" ht="13.5" hidden="false" customHeight="false" outlineLevel="0" collapsed="false">
      <c r="A59" s="16" t="s">
        <v>55</v>
      </c>
      <c r="B59" s="16"/>
      <c r="C59" s="16"/>
      <c r="D59" s="16" t="s">
        <v>71</v>
      </c>
      <c r="E59" s="16"/>
      <c r="F59" s="16"/>
      <c r="G59" s="17" t="s">
        <v>57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8" t="s">
        <v>58</v>
      </c>
      <c r="T59" s="18"/>
      <c r="U59" s="17" t="s">
        <v>57</v>
      </c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54" t="s">
        <v>58</v>
      </c>
      <c r="AH59" s="55"/>
    </row>
    <row r="60" customFormat="false" ht="13.5" hidden="false" customHeight="false" outlineLevel="0" collapsed="false">
      <c r="A60" s="16" t="s">
        <v>59</v>
      </c>
      <c r="B60" s="16"/>
      <c r="C60" s="16"/>
      <c r="D60" s="16" t="s">
        <v>72</v>
      </c>
      <c r="E60" s="16" t="s">
        <v>61</v>
      </c>
      <c r="F60" s="16" t="s">
        <v>61</v>
      </c>
      <c r="G60" s="19" t="s">
        <v>32</v>
      </c>
      <c r="H60" s="20" t="s">
        <v>33</v>
      </c>
      <c r="I60" s="21"/>
      <c r="J60" s="13"/>
      <c r="K60" s="22"/>
      <c r="L60" s="18" t="s">
        <v>62</v>
      </c>
      <c r="M60" s="23" t="s">
        <v>48</v>
      </c>
      <c r="N60" s="24" t="s">
        <v>41</v>
      </c>
      <c r="O60" s="24"/>
      <c r="P60" s="24"/>
      <c r="Q60" s="25"/>
      <c r="R60" s="23"/>
      <c r="S60" s="18" t="s">
        <v>50</v>
      </c>
      <c r="T60" s="18"/>
      <c r="U60" s="26" t="s">
        <v>34</v>
      </c>
      <c r="V60" s="27" t="s">
        <v>35</v>
      </c>
      <c r="W60" s="28"/>
      <c r="Z60" s="18" t="s">
        <v>62</v>
      </c>
      <c r="AA60" s="23" t="s">
        <v>42</v>
      </c>
      <c r="AB60" s="24" t="s">
        <v>43</v>
      </c>
      <c r="AC60" s="21"/>
      <c r="AD60" s="21"/>
      <c r="AE60" s="25"/>
      <c r="AF60" s="23"/>
      <c r="AG60" s="29" t="s">
        <v>40</v>
      </c>
      <c r="AH60" s="29"/>
    </row>
    <row r="61" customFormat="false" ht="13.5" hidden="false" customHeight="false" outlineLevel="0" collapsed="false">
      <c r="A61" s="16" t="s">
        <v>63</v>
      </c>
      <c r="B61" s="16"/>
      <c r="C61" s="16"/>
      <c r="D61" s="16" t="s">
        <v>73</v>
      </c>
      <c r="E61" s="16" t="s">
        <v>65</v>
      </c>
      <c r="F61" s="16" t="s">
        <v>65</v>
      </c>
      <c r="G61" s="19" t="s">
        <v>32</v>
      </c>
      <c r="H61" s="20" t="s">
        <v>33</v>
      </c>
      <c r="I61" s="21"/>
      <c r="J61" s="13"/>
      <c r="K61" s="22"/>
      <c r="L61" s="18" t="s">
        <v>62</v>
      </c>
      <c r="M61" s="26" t="s">
        <v>40</v>
      </c>
      <c r="N61" s="27" t="s">
        <v>49</v>
      </c>
      <c r="O61" s="21"/>
      <c r="P61" s="21"/>
      <c r="Q61" s="25"/>
      <c r="R61" s="23"/>
      <c r="S61" s="18" t="s">
        <v>42</v>
      </c>
      <c r="T61" s="18"/>
      <c r="U61" s="23" t="s">
        <v>34</v>
      </c>
      <c r="V61" s="27" t="s">
        <v>35</v>
      </c>
      <c r="W61" s="21"/>
      <c r="X61" s="13"/>
      <c r="Y61" s="22"/>
      <c r="Z61" s="18" t="s">
        <v>62</v>
      </c>
      <c r="AA61" s="23" t="s">
        <v>50</v>
      </c>
      <c r="AB61" s="24" t="s">
        <v>51</v>
      </c>
      <c r="AC61" s="21"/>
      <c r="AD61" s="21"/>
      <c r="AE61" s="25"/>
      <c r="AF61" s="23"/>
      <c r="AG61" s="29" t="s">
        <v>48</v>
      </c>
      <c r="AH61" s="29"/>
    </row>
    <row r="62" customFormat="false" ht="13.5" hidden="false" customHeight="false" outlineLevel="0" collapsed="false">
      <c r="A62" s="16" t="s">
        <v>67</v>
      </c>
      <c r="B62" s="16"/>
      <c r="C62" s="16"/>
      <c r="D62" s="16" t="s">
        <v>74</v>
      </c>
      <c r="E62" s="16" t="s">
        <v>69</v>
      </c>
      <c r="F62" s="16" t="s">
        <v>69</v>
      </c>
      <c r="G62" s="19" t="s">
        <v>40</v>
      </c>
      <c r="H62" s="24" t="s">
        <v>41</v>
      </c>
      <c r="I62" s="24"/>
      <c r="J62" s="24"/>
      <c r="K62" s="22"/>
      <c r="L62" s="18" t="s">
        <v>62</v>
      </c>
      <c r="M62" s="23" t="s">
        <v>48</v>
      </c>
      <c r="N62" s="20" t="s">
        <v>49</v>
      </c>
      <c r="O62" s="21"/>
      <c r="P62" s="21"/>
      <c r="Q62" s="25"/>
      <c r="R62" s="23"/>
      <c r="S62" s="18" t="s">
        <v>34</v>
      </c>
      <c r="T62" s="18"/>
      <c r="U62" s="23" t="s">
        <v>42</v>
      </c>
      <c r="V62" s="24" t="s">
        <v>43</v>
      </c>
      <c r="W62" s="21"/>
      <c r="X62" s="13"/>
      <c r="Y62" s="22"/>
      <c r="Z62" s="18" t="s">
        <v>62</v>
      </c>
      <c r="AA62" s="19" t="s">
        <v>50</v>
      </c>
      <c r="AB62" s="24" t="s">
        <v>51</v>
      </c>
      <c r="AC62" s="21"/>
      <c r="AD62" s="21"/>
      <c r="AE62" s="25"/>
      <c r="AF62" s="23"/>
      <c r="AG62" s="29" t="s">
        <v>32</v>
      </c>
      <c r="AH62" s="29"/>
    </row>
    <row r="63" customFormat="false" ht="13.5" hidden="true" customHeight="false" outlineLevel="0" collapsed="false">
      <c r="A63" s="16" t="s">
        <v>75</v>
      </c>
      <c r="B63" s="16"/>
      <c r="C63" s="16"/>
      <c r="D63" s="30" t="s">
        <v>76</v>
      </c>
      <c r="E63" s="30" t="s">
        <v>76</v>
      </c>
      <c r="F63" s="30" t="s">
        <v>76</v>
      </c>
      <c r="G63" s="19"/>
      <c r="H63" s="20"/>
      <c r="I63" s="21"/>
      <c r="J63" s="13"/>
      <c r="K63" s="22"/>
      <c r="L63" s="18" t="s">
        <v>62</v>
      </c>
      <c r="M63" s="19"/>
      <c r="N63" s="20"/>
      <c r="O63" s="21"/>
      <c r="P63" s="21"/>
      <c r="Q63" s="25"/>
      <c r="R63" s="31"/>
      <c r="S63" s="32"/>
      <c r="T63" s="33"/>
      <c r="U63" s="23"/>
      <c r="V63" s="24"/>
      <c r="W63" s="21"/>
      <c r="X63" s="13"/>
      <c r="Y63" s="22"/>
      <c r="Z63" s="18" t="s">
        <v>62</v>
      </c>
      <c r="AA63" s="23"/>
      <c r="AB63" s="24"/>
      <c r="AC63" s="21"/>
      <c r="AD63" s="21"/>
      <c r="AE63" s="25"/>
      <c r="AF63" s="31"/>
      <c r="AG63" s="32"/>
      <c r="AH63" s="33"/>
    </row>
    <row r="64" customFormat="false" ht="13.5" hidden="true" customHeight="false" outlineLevel="0" collapsed="false">
      <c r="A64" s="16" t="s">
        <v>77</v>
      </c>
      <c r="B64" s="16"/>
      <c r="C64" s="16"/>
      <c r="D64" s="30" t="s">
        <v>78</v>
      </c>
      <c r="E64" s="30" t="s">
        <v>78</v>
      </c>
      <c r="F64" s="30" t="s">
        <v>78</v>
      </c>
      <c r="G64" s="56" t="s">
        <v>40</v>
      </c>
      <c r="H64" s="35" t="s">
        <v>35</v>
      </c>
      <c r="I64" s="35"/>
      <c r="J64" s="35"/>
      <c r="K64" s="36"/>
      <c r="L64" s="37" t="s">
        <v>62</v>
      </c>
      <c r="M64" s="34" t="s">
        <v>48</v>
      </c>
      <c r="N64" s="38" t="s">
        <v>79</v>
      </c>
      <c r="O64" s="39"/>
      <c r="P64" s="39"/>
      <c r="Q64" s="40"/>
      <c r="R64" s="34"/>
      <c r="S64" s="37" t="s">
        <v>34</v>
      </c>
      <c r="T64" s="37"/>
      <c r="U64" s="34" t="s">
        <v>42</v>
      </c>
      <c r="V64" s="35" t="s">
        <v>80</v>
      </c>
      <c r="W64" s="39"/>
      <c r="X64" s="41"/>
      <c r="Y64" s="36"/>
      <c r="Z64" s="37" t="s">
        <v>62</v>
      </c>
      <c r="AA64" s="42" t="s">
        <v>50</v>
      </c>
      <c r="AB64" s="35" t="s">
        <v>81</v>
      </c>
      <c r="AC64" s="39"/>
      <c r="AD64" s="39"/>
      <c r="AE64" s="40"/>
      <c r="AF64" s="34"/>
      <c r="AG64" s="43" t="s">
        <v>32</v>
      </c>
      <c r="AH64" s="43"/>
    </row>
    <row r="65" customFormat="false" ht="13.5" hidden="true" customHeight="false" outlineLevel="0" collapsed="false">
      <c r="A65" s="16" t="s">
        <v>82</v>
      </c>
      <c r="B65" s="16"/>
      <c r="C65" s="16"/>
      <c r="D65" s="30" t="s">
        <v>83</v>
      </c>
      <c r="E65" s="30" t="s">
        <v>83</v>
      </c>
      <c r="F65" s="30" t="s">
        <v>83</v>
      </c>
      <c r="G65" s="19"/>
      <c r="H65" s="20"/>
      <c r="I65" s="21"/>
      <c r="J65" s="13"/>
      <c r="K65" s="22"/>
      <c r="L65" s="18" t="s">
        <v>62</v>
      </c>
      <c r="M65" s="23"/>
      <c r="N65" s="24"/>
      <c r="O65" s="21"/>
      <c r="P65" s="21"/>
      <c r="Q65" s="25"/>
      <c r="R65" s="23"/>
      <c r="S65" s="32"/>
      <c r="T65" s="33"/>
      <c r="U65" s="23"/>
      <c r="V65" s="24"/>
      <c r="W65" s="21"/>
      <c r="X65" s="13"/>
      <c r="Y65" s="22"/>
      <c r="Z65" s="18" t="s">
        <v>62</v>
      </c>
      <c r="AA65" s="19"/>
      <c r="AB65" s="20"/>
      <c r="AC65" s="21"/>
      <c r="AD65" s="21"/>
      <c r="AE65" s="25"/>
      <c r="AF65" s="23"/>
      <c r="AG65" s="32"/>
      <c r="AH65" s="33"/>
    </row>
    <row r="66" customFormat="false" ht="13.5" hidden="false" customHeight="false" outlineLevel="0" collapsed="false">
      <c r="A66" s="44"/>
      <c r="B66" s="44"/>
      <c r="C66" s="44"/>
      <c r="D66" s="45"/>
      <c r="E66" s="46"/>
      <c r="F66" s="46"/>
      <c r="G66" s="57"/>
      <c r="H66" s="58"/>
      <c r="I66" s="58"/>
      <c r="J66" s="59"/>
      <c r="K66" s="59"/>
      <c r="L66" s="60"/>
      <c r="M66" s="61"/>
      <c r="N66" s="57"/>
      <c r="O66" s="58"/>
      <c r="P66" s="58"/>
      <c r="Q66" s="60"/>
      <c r="R66" s="61"/>
      <c r="S66" s="62"/>
      <c r="T66" s="62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</row>
    <row r="67" customFormat="false" ht="13.5" hidden="false" customHeight="false" outlineLevel="0" collapsed="false">
      <c r="A67" s="6" t="s">
        <v>84</v>
      </c>
      <c r="V67" s="15"/>
    </row>
    <row r="68" customFormat="false" ht="13.5" hidden="false" customHeight="false" outlineLevel="0" collapsed="false">
      <c r="V68" s="15"/>
    </row>
    <row r="69" s="44" customFormat="true" ht="13.5" hidden="false" customHeight="false" outlineLevel="0" collapsed="false">
      <c r="A69" s="16" t="s">
        <v>85</v>
      </c>
      <c r="B69" s="16"/>
      <c r="C69" s="16"/>
      <c r="D69" s="16"/>
      <c r="E69" s="16" t="str">
        <f aca="false">A70</f>
        <v>FCグラッソ</v>
      </c>
      <c r="F69" s="16"/>
      <c r="G69" s="16"/>
      <c r="H69" s="16"/>
      <c r="I69" s="16" t="str">
        <f aca="false">A72</f>
        <v>東部SSS</v>
      </c>
      <c r="J69" s="16"/>
      <c r="K69" s="16"/>
      <c r="L69" s="16"/>
      <c r="M69" s="64" t="str">
        <f aca="false">A74</f>
        <v>ｱｽﾃﾗｰｿ高畠</v>
      </c>
      <c r="N69" s="64"/>
      <c r="O69" s="64"/>
      <c r="P69" s="64"/>
      <c r="Q69" s="16" t="str">
        <f aca="false">A76</f>
        <v>-</v>
      </c>
      <c r="R69" s="16"/>
      <c r="S69" s="16"/>
      <c r="T69" s="16"/>
      <c r="U69" s="16" t="s">
        <v>86</v>
      </c>
      <c r="V69" s="16"/>
      <c r="W69" s="65" t="s">
        <v>87</v>
      </c>
      <c r="X69" s="65"/>
      <c r="Y69" s="65" t="s">
        <v>88</v>
      </c>
      <c r="Z69" s="65"/>
      <c r="AA69" s="18" t="s">
        <v>89</v>
      </c>
      <c r="AB69" s="18"/>
      <c r="AC69" s="18" t="s">
        <v>90</v>
      </c>
      <c r="AD69" s="18"/>
      <c r="AE69" s="18" t="s">
        <v>91</v>
      </c>
      <c r="AF69" s="18"/>
      <c r="AG69" s="18" t="s">
        <v>92</v>
      </c>
      <c r="AH69" s="18"/>
      <c r="AI69" s="18" t="s">
        <v>93</v>
      </c>
      <c r="AJ69" s="18"/>
    </row>
    <row r="70" s="44" customFormat="true" ht="13.5" hidden="false" customHeight="false" outlineLevel="0" collapsed="false">
      <c r="A70" s="16" t="s">
        <v>29</v>
      </c>
      <c r="B70" s="16"/>
      <c r="C70" s="16"/>
      <c r="D70" s="16"/>
      <c r="E70" s="66"/>
      <c r="F70" s="66"/>
      <c r="G70" s="66"/>
      <c r="H70" s="66"/>
      <c r="I70" s="67" t="str">
        <f aca="false">IF(I71="","",IF(I71=K71,"△",IF(I71&gt;K71,"○","×")))</f>
        <v>×</v>
      </c>
      <c r="J70" s="67"/>
      <c r="K70" s="67"/>
      <c r="L70" s="67"/>
      <c r="M70" s="67" t="str">
        <f aca="false">IF(M71="","",IF(M71=O71,"△",IF(M71&gt;O71,"○","×")))</f>
        <v>○</v>
      </c>
      <c r="N70" s="67"/>
      <c r="O70" s="67"/>
      <c r="P70" s="67"/>
      <c r="Q70" s="67" t="str">
        <f aca="false">IF(Q71="","",IF(Q71=S71,"△",IF(Q71&gt;S71,"○","×")))</f>
        <v/>
      </c>
      <c r="R70" s="67"/>
      <c r="S70" s="67"/>
      <c r="T70" s="67"/>
      <c r="U70" s="68" t="n">
        <f aca="false">IF(AP70=0,"", COUNTIF(E70:T70,"○"))</f>
        <v>1</v>
      </c>
      <c r="V70" s="68"/>
      <c r="W70" s="68" t="n">
        <f aca="false">IF(AP70=0,"", COUNTIF(E70:T70,"×"))</f>
        <v>1</v>
      </c>
      <c r="X70" s="68"/>
      <c r="Y70" s="68" t="n">
        <f aca="false">IF(AP70=0,"", COUNTIF(E70:T70,"△"))</f>
        <v>0</v>
      </c>
      <c r="Z70" s="68"/>
      <c r="AA70" s="68" t="n">
        <f aca="false">IF(AP70=0,"", U70*3+Y70)</f>
        <v>3</v>
      </c>
      <c r="AB70" s="68"/>
      <c r="AC70" s="68" t="n">
        <f aca="false">IF(AP70=0,"",SUM(E71,I71,M71,Q71))</f>
        <v>6</v>
      </c>
      <c r="AD70" s="68"/>
      <c r="AE70" s="68" t="n">
        <f aca="false">IF(AP70=0,"",SUM(G71,K71,O71,S71))</f>
        <v>6</v>
      </c>
      <c r="AF70" s="68"/>
      <c r="AG70" s="68" t="n">
        <f aca="false">IF(AP70=0,"",SUM(AC70,-AE70))</f>
        <v>0</v>
      </c>
      <c r="AH70" s="68"/>
      <c r="AI70" s="68" t="n">
        <f aca="false">IF(AP70=0,"",_xlfn.RANK.EQ(AQ70,AQ70:AQ75))</f>
        <v>2</v>
      </c>
      <c r="AJ70" s="68"/>
      <c r="AK70" s="49"/>
      <c r="AL70" s="49"/>
      <c r="AM70" s="49"/>
      <c r="AN70" s="49"/>
      <c r="AO70" s="49"/>
      <c r="AP70" s="49" t="n">
        <f aca="false">COUNTA(I71:T71,M73:T73,Q75:T75)</f>
        <v>6</v>
      </c>
      <c r="AQ70" s="69" t="n">
        <f aca="false">IF(AP70=0,"",10000000000+(AA70*100000000)+(100000+(AG70*1000))+(AC70))</f>
        <v>10300100006</v>
      </c>
    </row>
    <row r="71" s="44" customFormat="true" ht="13.5" hidden="false" customHeight="false" outlineLevel="0" collapsed="false">
      <c r="A71" s="16"/>
      <c r="B71" s="16"/>
      <c r="C71" s="16"/>
      <c r="D71" s="16"/>
      <c r="E71" s="66"/>
      <c r="F71" s="66"/>
      <c r="G71" s="66"/>
      <c r="H71" s="66"/>
      <c r="I71" s="70" t="n">
        <v>1</v>
      </c>
      <c r="J71" s="70"/>
      <c r="K71" s="70" t="n">
        <v>5</v>
      </c>
      <c r="L71" s="70"/>
      <c r="M71" s="70" t="n">
        <v>5</v>
      </c>
      <c r="N71" s="70"/>
      <c r="O71" s="70" t="n">
        <v>1</v>
      </c>
      <c r="P71" s="70"/>
      <c r="Q71" s="70"/>
      <c r="R71" s="70"/>
      <c r="S71" s="70"/>
      <c r="T71" s="70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49"/>
      <c r="AL71" s="49"/>
      <c r="AM71" s="49"/>
      <c r="AN71" s="49"/>
      <c r="AO71" s="49"/>
      <c r="AP71" s="49"/>
      <c r="AQ71" s="69"/>
    </row>
    <row r="72" s="44" customFormat="true" ht="13.5" hidden="false" customHeight="false" outlineLevel="0" collapsed="false">
      <c r="A72" s="16" t="s">
        <v>37</v>
      </c>
      <c r="B72" s="16"/>
      <c r="C72" s="16"/>
      <c r="D72" s="16"/>
      <c r="E72" s="67" t="str">
        <f aca="false">IF(I71="","",IF(E73=G73,"△",IF(E73&gt;G73,"○","×")))</f>
        <v>○</v>
      </c>
      <c r="F72" s="67"/>
      <c r="G72" s="67"/>
      <c r="H72" s="67"/>
      <c r="I72" s="71"/>
      <c r="J72" s="71"/>
      <c r="K72" s="71"/>
      <c r="L72" s="71"/>
      <c r="M72" s="67" t="str">
        <f aca="false">IF(M73="","",IF(M73=O73,"△",IF(M73&gt;O73,"○","×")))</f>
        <v>○</v>
      </c>
      <c r="N72" s="67"/>
      <c r="O72" s="67"/>
      <c r="P72" s="67"/>
      <c r="Q72" s="67" t="str">
        <f aca="false">IF(Q73="","",IF(Q73=S73,"△",IF(Q73&gt;S73,"○","×")))</f>
        <v/>
      </c>
      <c r="R72" s="67"/>
      <c r="S72" s="67"/>
      <c r="T72" s="67"/>
      <c r="U72" s="68" t="n">
        <f aca="false">IF(AP70=0,"", COUNTIF(E72:T72,"○"))</f>
        <v>2</v>
      </c>
      <c r="V72" s="68"/>
      <c r="W72" s="68" t="n">
        <f aca="false">IF(AP70=0,"", COUNTIF(E72:T72,"×"))</f>
        <v>0</v>
      </c>
      <c r="X72" s="68"/>
      <c r="Y72" s="68" t="n">
        <f aca="false">IF(AP70=0,"", COUNTIF(E72:T72,"△"))</f>
        <v>0</v>
      </c>
      <c r="Z72" s="68"/>
      <c r="AA72" s="68" t="n">
        <f aca="false">IF(AP70=0,"", U72*3+Y72)</f>
        <v>6</v>
      </c>
      <c r="AB72" s="68"/>
      <c r="AC72" s="68" t="n">
        <f aca="false">IF(AP70=0,"",SUM(E73,I73,M73,Q73))</f>
        <v>19</v>
      </c>
      <c r="AD72" s="68"/>
      <c r="AE72" s="68" t="n">
        <f aca="false">IF(AP70=0,"",SUM(G73,K73,O73,S73))</f>
        <v>2</v>
      </c>
      <c r="AF72" s="68"/>
      <c r="AG72" s="68" t="n">
        <f aca="false">IF(AP70=0,"",SUM(AC72,-AE72))</f>
        <v>17</v>
      </c>
      <c r="AH72" s="68"/>
      <c r="AI72" s="68" t="n">
        <f aca="false">IF(AP70=0,"",_xlfn.RANK.EQ(AQ72,AQ70:AQ75))</f>
        <v>1</v>
      </c>
      <c r="AJ72" s="68"/>
      <c r="AK72" s="49"/>
      <c r="AL72" s="49"/>
      <c r="AM72" s="49"/>
      <c r="AN72" s="49"/>
      <c r="AO72" s="49"/>
      <c r="AP72" s="49"/>
      <c r="AQ72" s="69" t="n">
        <f aca="false">IF(AP70=0,"",10000000000+(AA72*100000000)+(100000+(AG72*1000))+(AC72))</f>
        <v>10600117019</v>
      </c>
    </row>
    <row r="73" s="44" customFormat="true" ht="13.5" hidden="false" customHeight="false" outlineLevel="0" collapsed="false">
      <c r="A73" s="16"/>
      <c r="B73" s="16"/>
      <c r="C73" s="16"/>
      <c r="D73" s="16"/>
      <c r="E73" s="65" t="n">
        <f aca="false">IF(K71="","",K71)</f>
        <v>5</v>
      </c>
      <c r="F73" s="65"/>
      <c r="G73" s="65" t="n">
        <f aca="false">IF(I71="","",I71)</f>
        <v>1</v>
      </c>
      <c r="H73" s="65"/>
      <c r="I73" s="71"/>
      <c r="J73" s="71"/>
      <c r="K73" s="71"/>
      <c r="L73" s="71"/>
      <c r="M73" s="72" t="n">
        <v>14</v>
      </c>
      <c r="N73" s="72"/>
      <c r="O73" s="72" t="n">
        <v>1</v>
      </c>
      <c r="P73" s="72"/>
      <c r="Q73" s="72"/>
      <c r="R73" s="72"/>
      <c r="S73" s="72"/>
      <c r="T73" s="72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49"/>
      <c r="AL73" s="49"/>
      <c r="AM73" s="49"/>
      <c r="AN73" s="49"/>
      <c r="AO73" s="49"/>
      <c r="AP73" s="49"/>
      <c r="AQ73" s="69"/>
      <c r="AU73" s="44" t="s">
        <v>94</v>
      </c>
      <c r="AV73" s="44" t="s">
        <v>95</v>
      </c>
      <c r="AW73" s="44" t="s">
        <v>96</v>
      </c>
      <c r="AX73" s="44" t="s">
        <v>97</v>
      </c>
      <c r="AY73" s="44" t="s">
        <v>94</v>
      </c>
      <c r="AZ73" s="44" t="s">
        <v>95</v>
      </c>
      <c r="BA73" s="44" t="s">
        <v>94</v>
      </c>
      <c r="BB73" s="44" t="s">
        <v>95</v>
      </c>
      <c r="BC73" s="44" t="s">
        <v>94</v>
      </c>
      <c r="BD73" s="44" t="s">
        <v>95</v>
      </c>
    </row>
    <row r="74" s="44" customFormat="true" ht="13.5" hidden="false" customHeight="false" outlineLevel="0" collapsed="false">
      <c r="A74" s="16" t="s">
        <v>66</v>
      </c>
      <c r="B74" s="16"/>
      <c r="C74" s="16"/>
      <c r="D74" s="16"/>
      <c r="E74" s="67" t="str">
        <f aca="false">IF(M71="","",IF(E75=G75,"△",IF(E75&gt;G75,"○","×")))</f>
        <v>×</v>
      </c>
      <c r="F74" s="67"/>
      <c r="G74" s="67"/>
      <c r="H74" s="67"/>
      <c r="I74" s="67" t="str">
        <f aca="false">IF(M73="","",IF(I75=K75,"△",IF(I75&gt;K75,"○","×")))</f>
        <v>×</v>
      </c>
      <c r="J74" s="67"/>
      <c r="K74" s="67"/>
      <c r="L74" s="67"/>
      <c r="M74" s="73"/>
      <c r="N74" s="73"/>
      <c r="O74" s="73"/>
      <c r="P74" s="73"/>
      <c r="Q74" s="67" t="str">
        <f aca="false">IF(Q75="","",IF(Q75=S75,"△",IF(Q75&gt;S75,"○","×")))</f>
        <v/>
      </c>
      <c r="R74" s="67"/>
      <c r="S74" s="67"/>
      <c r="T74" s="67"/>
      <c r="U74" s="68" t="n">
        <f aca="false">IF(AP70=0,"", COUNTIF(E74:T74,"○"))</f>
        <v>0</v>
      </c>
      <c r="V74" s="68"/>
      <c r="W74" s="68" t="n">
        <f aca="false">IF(AP70=0,"", COUNTIF(E74:T74,"×"))</f>
        <v>2</v>
      </c>
      <c r="X74" s="68"/>
      <c r="Y74" s="68" t="n">
        <f aca="false">IF(AP70=0,"", COUNTIF(E74:T74,"△"))</f>
        <v>0</v>
      </c>
      <c r="Z74" s="68"/>
      <c r="AA74" s="68" t="n">
        <f aca="false">IF(AP70=0,"", U74*3+Y74)</f>
        <v>0</v>
      </c>
      <c r="AB74" s="68"/>
      <c r="AC74" s="68" t="n">
        <f aca="false">IF(AP70=0,"",SUM(E75,I75,M75,Q75))</f>
        <v>2</v>
      </c>
      <c r="AD74" s="68"/>
      <c r="AE74" s="68" t="n">
        <f aca="false">IF(AP70=0,"",SUM(G75,K75,O75,S75))</f>
        <v>19</v>
      </c>
      <c r="AF74" s="68"/>
      <c r="AG74" s="68" t="n">
        <f aca="false">IF(AP70=0,"",SUM(AC74,-AE74))</f>
        <v>-17</v>
      </c>
      <c r="AH74" s="68"/>
      <c r="AI74" s="68" t="n">
        <f aca="false">IF(AP70=0,"",_xlfn.RANK.EQ(AQ74,AQ70:AQ75))</f>
        <v>3</v>
      </c>
      <c r="AJ74" s="68"/>
      <c r="AK74" s="49"/>
      <c r="AL74" s="49"/>
      <c r="AM74" s="49"/>
      <c r="AN74" s="49"/>
      <c r="AO74" s="49"/>
      <c r="AP74" s="49"/>
      <c r="AQ74" s="69" t="n">
        <f aca="false">IF(AP70=0,"",10000000000+(AA74*100000000)+(100000+(AG74*1000))+(AC74))</f>
        <v>10000083002</v>
      </c>
    </row>
    <row r="75" s="44" customFormat="true" ht="13.5" hidden="false" customHeight="false" outlineLevel="0" collapsed="false">
      <c r="A75" s="16"/>
      <c r="B75" s="16"/>
      <c r="C75" s="16"/>
      <c r="D75" s="16"/>
      <c r="E75" s="74" t="n">
        <f aca="false">IF(O71="","",O71)</f>
        <v>1</v>
      </c>
      <c r="F75" s="74"/>
      <c r="G75" s="74" t="n">
        <f aca="false">IF(M71="","",M71)</f>
        <v>5</v>
      </c>
      <c r="H75" s="74"/>
      <c r="I75" s="74" t="n">
        <f aca="false">IF(O73="","",O73)</f>
        <v>1</v>
      </c>
      <c r="J75" s="74"/>
      <c r="K75" s="74" t="n">
        <f aca="false">IF(M73="","",M73)</f>
        <v>14</v>
      </c>
      <c r="L75" s="74"/>
      <c r="M75" s="73"/>
      <c r="N75" s="73"/>
      <c r="O75" s="73"/>
      <c r="P75" s="73"/>
      <c r="Q75" s="75"/>
      <c r="R75" s="75"/>
      <c r="S75" s="75"/>
      <c r="T75" s="75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49"/>
      <c r="AL75" s="49"/>
      <c r="AM75" s="49"/>
      <c r="AN75" s="49"/>
      <c r="AO75" s="49"/>
      <c r="AP75" s="49"/>
      <c r="AQ75" s="69"/>
      <c r="AU75" s="44" t="s">
        <v>98</v>
      </c>
      <c r="AV75" s="44" t="s">
        <v>99</v>
      </c>
      <c r="AW75" s="44" t="s">
        <v>100</v>
      </c>
      <c r="AX75" s="44" t="s">
        <v>101</v>
      </c>
      <c r="AY75" s="44" t="s">
        <v>102</v>
      </c>
      <c r="AZ75" s="44" t="s">
        <v>103</v>
      </c>
      <c r="BA75" s="44" t="s">
        <v>104</v>
      </c>
      <c r="BB75" s="44" t="s">
        <v>105</v>
      </c>
      <c r="BC75" s="44" t="s">
        <v>106</v>
      </c>
      <c r="BD75" s="44" t="s">
        <v>107</v>
      </c>
      <c r="BE75" s="44" t="s">
        <v>108</v>
      </c>
      <c r="BF75" s="44" t="s">
        <v>109</v>
      </c>
      <c r="BG75" s="44" t="s">
        <v>110</v>
      </c>
      <c r="BH75" s="44" t="s">
        <v>111</v>
      </c>
    </row>
    <row r="76" s="44" customFormat="true" ht="13.5" hidden="false" customHeight="false" outlineLevel="0" collapsed="false">
      <c r="A76" s="16" t="s">
        <v>112</v>
      </c>
      <c r="B76" s="16"/>
      <c r="C76" s="16"/>
      <c r="D76" s="16"/>
      <c r="E76" s="67" t="str">
        <f aca="false">IF(Q71="","",IF(E77=G77,"△",IF(E77&gt;G77,"○","×")))</f>
        <v/>
      </c>
      <c r="F76" s="67"/>
      <c r="G76" s="67"/>
      <c r="H76" s="67"/>
      <c r="I76" s="67" t="str">
        <f aca="false">IF(Q73="","",IF(I77=K77,"△",IF(I77&gt;K77,"○","×")))</f>
        <v/>
      </c>
      <c r="J76" s="67"/>
      <c r="K76" s="67"/>
      <c r="L76" s="67"/>
      <c r="M76" s="67" t="str">
        <f aca="false">IF(Q75="","",IF(M77=O77,"△",IF(M77&gt;O77,"○","×")))</f>
        <v/>
      </c>
      <c r="N76" s="67"/>
      <c r="O76" s="67"/>
      <c r="P76" s="67"/>
      <c r="Q76" s="71"/>
      <c r="R76" s="71"/>
      <c r="S76" s="71"/>
      <c r="T76" s="71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49"/>
      <c r="AL76" s="49"/>
      <c r="AM76" s="49"/>
      <c r="AN76" s="49"/>
      <c r="AO76" s="49"/>
      <c r="AP76" s="49"/>
      <c r="AQ76" s="69" t="n">
        <f aca="false">IF(AP70=0,"",10000000000+(AA76*100000000)+(100000+(AG76*1000))+(AC76))</f>
        <v>10000100000</v>
      </c>
    </row>
    <row r="77" s="44" customFormat="true" ht="13.5" hidden="false" customHeight="false" outlineLevel="0" collapsed="false">
      <c r="A77" s="16"/>
      <c r="B77" s="16"/>
      <c r="C77" s="16"/>
      <c r="D77" s="16"/>
      <c r="E77" s="65" t="str">
        <f aca="false">IF(S71="","",S71)</f>
        <v/>
      </c>
      <c r="F77" s="65"/>
      <c r="G77" s="65" t="str">
        <f aca="false">IF(Q71="","",Q71)</f>
        <v/>
      </c>
      <c r="H77" s="65"/>
      <c r="I77" s="65" t="str">
        <f aca="false">IF(S73="","",S73)</f>
        <v/>
      </c>
      <c r="J77" s="65"/>
      <c r="K77" s="65" t="str">
        <f aca="false">IF(Q73="","",Q73)</f>
        <v/>
      </c>
      <c r="L77" s="65"/>
      <c r="M77" s="65" t="str">
        <f aca="false">IF(S75="","",S75)</f>
        <v/>
      </c>
      <c r="N77" s="65"/>
      <c r="O77" s="65" t="str">
        <f aca="false">IF(Q75="","",Q75)</f>
        <v/>
      </c>
      <c r="P77" s="65"/>
      <c r="Q77" s="71"/>
      <c r="R77" s="71"/>
      <c r="S77" s="71"/>
      <c r="T77" s="71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49"/>
      <c r="AL77" s="49"/>
      <c r="AM77" s="49"/>
      <c r="AN77" s="49"/>
      <c r="AO77" s="49"/>
      <c r="AP77" s="49"/>
      <c r="AQ77" s="69"/>
    </row>
    <row r="78" customFormat="false" ht="13.5" hidden="false" customHeight="false" outlineLevel="0" collapsed="false">
      <c r="V78" s="15"/>
      <c r="AA78" s="7"/>
      <c r="AB78" s="7"/>
      <c r="AC78" s="7"/>
      <c r="AD78" s="7"/>
      <c r="AE78" s="7"/>
      <c r="AF78" s="7"/>
      <c r="AG78" s="7"/>
      <c r="AH78" s="7"/>
      <c r="AI78" s="7"/>
      <c r="AJ78" s="7"/>
      <c r="AU78" s="44" t="s">
        <v>99</v>
      </c>
      <c r="AV78" s="44" t="s">
        <v>98</v>
      </c>
    </row>
    <row r="79" s="44" customFormat="true" ht="13.5" hidden="false" customHeight="false" outlineLevel="0" collapsed="false">
      <c r="A79" s="16" t="s">
        <v>113</v>
      </c>
      <c r="B79" s="16"/>
      <c r="C79" s="16"/>
      <c r="D79" s="16"/>
      <c r="E79" s="16" t="str">
        <f aca="false">A80</f>
        <v>アルカディア</v>
      </c>
      <c r="F79" s="16"/>
      <c r="G79" s="16"/>
      <c r="H79" s="16"/>
      <c r="I79" s="16" t="str">
        <f aca="false">A82</f>
        <v>北部FC</v>
      </c>
      <c r="J79" s="16"/>
      <c r="K79" s="16"/>
      <c r="L79" s="16"/>
      <c r="M79" s="64" t="str">
        <f aca="false">A84</f>
        <v>窪田SC</v>
      </c>
      <c r="N79" s="64"/>
      <c r="O79" s="64"/>
      <c r="P79" s="64"/>
      <c r="Q79" s="16" t="str">
        <f aca="false">A86</f>
        <v>-</v>
      </c>
      <c r="R79" s="16"/>
      <c r="S79" s="16"/>
      <c r="T79" s="16"/>
      <c r="U79" s="16" t="s">
        <v>86</v>
      </c>
      <c r="V79" s="16"/>
      <c r="W79" s="65" t="s">
        <v>87</v>
      </c>
      <c r="X79" s="65"/>
      <c r="Y79" s="65" t="s">
        <v>88</v>
      </c>
      <c r="Z79" s="65"/>
      <c r="AA79" s="18" t="s">
        <v>89</v>
      </c>
      <c r="AB79" s="18"/>
      <c r="AC79" s="18" t="s">
        <v>90</v>
      </c>
      <c r="AD79" s="18"/>
      <c r="AE79" s="18" t="s">
        <v>91</v>
      </c>
      <c r="AF79" s="18"/>
      <c r="AG79" s="18" t="s">
        <v>92</v>
      </c>
      <c r="AH79" s="18"/>
      <c r="AI79" s="18" t="s">
        <v>93</v>
      </c>
      <c r="AJ79" s="18"/>
      <c r="AU79" s="44" t="s">
        <v>101</v>
      </c>
      <c r="AV79" s="44" t="s">
        <v>100</v>
      </c>
    </row>
    <row r="80" s="44" customFormat="true" ht="13.5" hidden="false" customHeight="false" outlineLevel="0" collapsed="false">
      <c r="A80" s="16" t="s">
        <v>31</v>
      </c>
      <c r="B80" s="16"/>
      <c r="C80" s="16"/>
      <c r="D80" s="16"/>
      <c r="E80" s="66"/>
      <c r="F80" s="66"/>
      <c r="G80" s="66"/>
      <c r="H80" s="66"/>
      <c r="I80" s="67" t="str">
        <f aca="false">IF(I81="","",IF(I81=K81,"△",IF(I81&gt;K81,"○","×")))</f>
        <v>×</v>
      </c>
      <c r="J80" s="67"/>
      <c r="K80" s="67"/>
      <c r="L80" s="67"/>
      <c r="M80" s="67" t="str">
        <f aca="false">IF(M81="","",IF(M81=O81,"△",IF(M81&gt;O81,"○","×")))</f>
        <v>○</v>
      </c>
      <c r="N80" s="67"/>
      <c r="O80" s="67"/>
      <c r="P80" s="67"/>
      <c r="Q80" s="67" t="str">
        <f aca="false">IF(Q81="","",IF(Q81=S81,"△",IF(Q81&gt;S81,"○","×")))</f>
        <v/>
      </c>
      <c r="R80" s="67"/>
      <c r="S80" s="67"/>
      <c r="T80" s="67"/>
      <c r="U80" s="68" t="n">
        <f aca="false">IF(AP80=0,"", COUNTIF(E80:T80,"○"))</f>
        <v>1</v>
      </c>
      <c r="V80" s="68"/>
      <c r="W80" s="68" t="n">
        <f aca="false">IF(AP80=0,"", COUNTIF(E80:T80,"×"))</f>
        <v>1</v>
      </c>
      <c r="X80" s="68"/>
      <c r="Y80" s="68" t="n">
        <f aca="false">IF(AP80=0,"", COUNTIF(E80:T80,"△"))</f>
        <v>0</v>
      </c>
      <c r="Z80" s="68"/>
      <c r="AA80" s="68" t="n">
        <f aca="false">IF(AP80=0,"", U80*3+Y80)</f>
        <v>3</v>
      </c>
      <c r="AB80" s="68"/>
      <c r="AC80" s="68" t="n">
        <f aca="false">IF(AP80=0,"",SUM(E81,I81,M81,Q81))</f>
        <v>6</v>
      </c>
      <c r="AD80" s="68"/>
      <c r="AE80" s="68" t="n">
        <f aca="false">IF(AP80=0,"",SUM(G81,K81,O81,S81))</f>
        <v>2</v>
      </c>
      <c r="AF80" s="68"/>
      <c r="AG80" s="68" t="n">
        <f aca="false">IF(AP80=0,"",SUM(AC80,-AE80))</f>
        <v>4</v>
      </c>
      <c r="AH80" s="68"/>
      <c r="AI80" s="68" t="n">
        <f aca="false">IF(AP80=0,"",_xlfn.RANK.EQ(AQ80,AQ80:AQ85))</f>
        <v>2</v>
      </c>
      <c r="AJ80" s="68"/>
      <c r="AK80" s="49"/>
      <c r="AL80" s="49"/>
      <c r="AM80" s="49"/>
      <c r="AN80" s="49"/>
      <c r="AO80" s="49"/>
      <c r="AP80" s="49" t="n">
        <f aca="false">COUNTA(I81:T81,M83:T83,Q85:T85)</f>
        <v>6</v>
      </c>
      <c r="AQ80" s="69" t="n">
        <f aca="false">IF(AP80=0,"",10000000000+(AA80*100000000)+(100000+(AG80*1000))+(AC80))</f>
        <v>10300104006</v>
      </c>
      <c r="AU80" s="44" t="s">
        <v>103</v>
      </c>
      <c r="AV80" s="44" t="s">
        <v>102</v>
      </c>
    </row>
    <row r="81" s="44" customFormat="true" ht="13.5" hidden="false" customHeight="false" outlineLevel="0" collapsed="false">
      <c r="A81" s="16"/>
      <c r="B81" s="16"/>
      <c r="C81" s="16"/>
      <c r="D81" s="16"/>
      <c r="E81" s="66"/>
      <c r="F81" s="66"/>
      <c r="G81" s="66"/>
      <c r="H81" s="66"/>
      <c r="I81" s="70" t="n">
        <v>0</v>
      </c>
      <c r="J81" s="70"/>
      <c r="K81" s="70" t="n">
        <v>2</v>
      </c>
      <c r="L81" s="70"/>
      <c r="M81" s="70" t="n">
        <v>6</v>
      </c>
      <c r="N81" s="70"/>
      <c r="O81" s="70" t="n">
        <v>0</v>
      </c>
      <c r="P81" s="70"/>
      <c r="Q81" s="70"/>
      <c r="R81" s="70"/>
      <c r="S81" s="70"/>
      <c r="T81" s="70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49"/>
      <c r="AL81" s="49"/>
      <c r="AM81" s="49"/>
      <c r="AN81" s="49"/>
      <c r="AO81" s="49"/>
      <c r="AP81" s="49"/>
      <c r="AQ81" s="69"/>
      <c r="AU81" s="44" t="s">
        <v>105</v>
      </c>
      <c r="AV81" s="44" t="s">
        <v>104</v>
      </c>
    </row>
    <row r="82" s="44" customFormat="true" ht="13.5" hidden="false" customHeight="false" outlineLevel="0" collapsed="false">
      <c r="A82" s="16" t="s">
        <v>39</v>
      </c>
      <c r="B82" s="16"/>
      <c r="C82" s="16"/>
      <c r="D82" s="16"/>
      <c r="E82" s="67" t="str">
        <f aca="false">IF(I81="","",IF(E83=G83,"△",IF(E83&gt;G83,"○","×")))</f>
        <v>○</v>
      </c>
      <c r="F82" s="67"/>
      <c r="G82" s="67"/>
      <c r="H82" s="67"/>
      <c r="I82" s="71"/>
      <c r="J82" s="71"/>
      <c r="K82" s="71"/>
      <c r="L82" s="71"/>
      <c r="M82" s="67" t="str">
        <f aca="false">IF(M83="","",IF(M83=O83,"△",IF(M83&gt;O83,"○","×")))</f>
        <v>○</v>
      </c>
      <c r="N82" s="67"/>
      <c r="O82" s="67"/>
      <c r="P82" s="67"/>
      <c r="Q82" s="67" t="str">
        <f aca="false">IF(Q83="","",IF(Q83=S83,"△",IF(Q83&gt;S83,"○","×")))</f>
        <v/>
      </c>
      <c r="R82" s="67"/>
      <c r="S82" s="67"/>
      <c r="T82" s="67"/>
      <c r="U82" s="68" t="n">
        <f aca="false">IF(AP80=0,"", COUNTIF(E82:T82,"○"))</f>
        <v>2</v>
      </c>
      <c r="V82" s="68"/>
      <c r="W82" s="68" t="n">
        <f aca="false">IF(AP80=0,"", COUNTIF(E82:T82,"×"))</f>
        <v>0</v>
      </c>
      <c r="X82" s="68"/>
      <c r="Y82" s="68" t="n">
        <f aca="false">IF(AP80=0,"", COUNTIF(E82:T82,"△"))</f>
        <v>0</v>
      </c>
      <c r="Z82" s="68"/>
      <c r="AA82" s="68" t="n">
        <f aca="false">IF(AP80=0,"", U82*3+Y82)</f>
        <v>6</v>
      </c>
      <c r="AB82" s="68"/>
      <c r="AC82" s="68" t="n">
        <f aca="false">IF(AP80=0,"",SUM(E83,I83,M83,Q83))</f>
        <v>11</v>
      </c>
      <c r="AD82" s="68"/>
      <c r="AE82" s="68" t="n">
        <f aca="false">IF(AP80=0,"",SUM(G83,K83,O83,S83))</f>
        <v>0</v>
      </c>
      <c r="AF82" s="68"/>
      <c r="AG82" s="68" t="n">
        <f aca="false">IF(AP80=0,"",SUM(AC82,-AE82))</f>
        <v>11</v>
      </c>
      <c r="AH82" s="68"/>
      <c r="AI82" s="68" t="n">
        <f aca="false">IF(AP80=0,"",_xlfn.RANK.EQ(AQ82,AQ80:AQ85))</f>
        <v>1</v>
      </c>
      <c r="AJ82" s="68"/>
      <c r="AK82" s="49"/>
      <c r="AL82" s="49"/>
      <c r="AM82" s="49"/>
      <c r="AN82" s="49"/>
      <c r="AO82" s="49"/>
      <c r="AP82" s="49"/>
      <c r="AQ82" s="69" t="n">
        <f aca="false">IF(AP80=0,"",10000000000+(AA82*100000000)+(100000+(AG82*1000))+(AC82))</f>
        <v>10600111011</v>
      </c>
      <c r="AU82" s="44" t="s">
        <v>107</v>
      </c>
      <c r="AV82" s="44" t="s">
        <v>106</v>
      </c>
    </row>
    <row r="83" s="44" customFormat="true" ht="13.5" hidden="false" customHeight="false" outlineLevel="0" collapsed="false">
      <c r="A83" s="16"/>
      <c r="B83" s="16"/>
      <c r="C83" s="16"/>
      <c r="D83" s="16"/>
      <c r="E83" s="65" t="n">
        <f aca="false">IF(K81="","",K81)</f>
        <v>2</v>
      </c>
      <c r="F83" s="65"/>
      <c r="G83" s="65" t="n">
        <f aca="false">IF(I81="","",I81)</f>
        <v>0</v>
      </c>
      <c r="H83" s="65"/>
      <c r="I83" s="71"/>
      <c r="J83" s="71"/>
      <c r="K83" s="71"/>
      <c r="L83" s="71"/>
      <c r="M83" s="72" t="n">
        <v>9</v>
      </c>
      <c r="N83" s="72"/>
      <c r="O83" s="72" t="n">
        <v>0</v>
      </c>
      <c r="P83" s="72"/>
      <c r="Q83" s="72"/>
      <c r="R83" s="72"/>
      <c r="S83" s="72"/>
      <c r="T83" s="72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49"/>
      <c r="AL83" s="49"/>
      <c r="AM83" s="49"/>
      <c r="AN83" s="49"/>
      <c r="AO83" s="49"/>
      <c r="AP83" s="49"/>
      <c r="AQ83" s="69"/>
      <c r="AU83" s="44" t="s">
        <v>109</v>
      </c>
      <c r="AV83" s="44" t="s">
        <v>108</v>
      </c>
    </row>
    <row r="84" s="44" customFormat="true" ht="13.5" hidden="false" customHeight="false" outlineLevel="0" collapsed="false">
      <c r="A84" s="16" t="s">
        <v>47</v>
      </c>
      <c r="B84" s="16"/>
      <c r="C84" s="16"/>
      <c r="D84" s="16"/>
      <c r="E84" s="67" t="str">
        <f aca="false">IF(M81="","",IF(E85=G85,"△",IF(E85&gt;G85,"○","×")))</f>
        <v>×</v>
      </c>
      <c r="F84" s="67"/>
      <c r="G84" s="67"/>
      <c r="H84" s="67"/>
      <c r="I84" s="67" t="str">
        <f aca="false">IF(M83="","",IF(I85=K85,"△",IF(I85&gt;K85,"○","×")))</f>
        <v>×</v>
      </c>
      <c r="J84" s="67"/>
      <c r="K84" s="67"/>
      <c r="L84" s="67"/>
      <c r="M84" s="73"/>
      <c r="N84" s="73"/>
      <c r="O84" s="73"/>
      <c r="P84" s="73"/>
      <c r="Q84" s="67" t="str">
        <f aca="false">IF(Q85="","",IF(Q85=S85,"△",IF(Q85&gt;S85,"○","×")))</f>
        <v/>
      </c>
      <c r="R84" s="67"/>
      <c r="S84" s="67"/>
      <c r="T84" s="67"/>
      <c r="U84" s="68" t="n">
        <f aca="false">IF(AP80=0,"", COUNTIF(E84:T84,"○"))</f>
        <v>0</v>
      </c>
      <c r="V84" s="68"/>
      <c r="W84" s="68" t="n">
        <f aca="false">IF(AP80=0,"", COUNTIF(E84:T84,"×"))</f>
        <v>2</v>
      </c>
      <c r="X84" s="68"/>
      <c r="Y84" s="68" t="n">
        <f aca="false">IF(AP80=0,"", COUNTIF(E84:T84,"△"))</f>
        <v>0</v>
      </c>
      <c r="Z84" s="68"/>
      <c r="AA84" s="68" t="n">
        <f aca="false">IF(AP80=0,"", U84*3+Y84)</f>
        <v>0</v>
      </c>
      <c r="AB84" s="68"/>
      <c r="AC84" s="68" t="n">
        <f aca="false">IF(AP80=0,"",SUM(E85,I85,M85,Q85))</f>
        <v>0</v>
      </c>
      <c r="AD84" s="68"/>
      <c r="AE84" s="68" t="n">
        <f aca="false">IF(AP80=0,"",SUM(G85,K85,O85,S85))</f>
        <v>15</v>
      </c>
      <c r="AF84" s="68"/>
      <c r="AG84" s="68" t="n">
        <f aca="false">IF(AP80=0,"",SUM(AC84,-AE84))</f>
        <v>-15</v>
      </c>
      <c r="AH84" s="68"/>
      <c r="AI84" s="68" t="n">
        <f aca="false">IF(AP80=0,"",_xlfn.RANK.EQ(AQ84,AQ80:AQ85))</f>
        <v>3</v>
      </c>
      <c r="AJ84" s="68"/>
      <c r="AK84" s="49"/>
      <c r="AL84" s="49"/>
      <c r="AM84" s="49"/>
      <c r="AN84" s="49"/>
      <c r="AO84" s="49"/>
      <c r="AP84" s="49"/>
      <c r="AQ84" s="69" t="n">
        <f aca="false">IF(AP80=0,"",10000000000+(AA84*100000000)+(100000+(AG84*1000))+(AC84))</f>
        <v>10000085000</v>
      </c>
      <c r="AU84" s="44" t="s">
        <v>111</v>
      </c>
      <c r="AV84" s="44" t="s">
        <v>110</v>
      </c>
    </row>
    <row r="85" s="44" customFormat="true" ht="13.5" hidden="false" customHeight="false" outlineLevel="0" collapsed="false">
      <c r="A85" s="16"/>
      <c r="B85" s="16"/>
      <c r="C85" s="16"/>
      <c r="D85" s="16"/>
      <c r="E85" s="74" t="n">
        <f aca="false">IF(O81="","",O81)</f>
        <v>0</v>
      </c>
      <c r="F85" s="74"/>
      <c r="G85" s="74" t="n">
        <f aca="false">IF(M81="","",M81)</f>
        <v>6</v>
      </c>
      <c r="H85" s="74"/>
      <c r="I85" s="74" t="n">
        <f aca="false">IF(O83="","",O83)</f>
        <v>0</v>
      </c>
      <c r="J85" s="74"/>
      <c r="K85" s="74" t="n">
        <f aca="false">IF(M83="","",M83)</f>
        <v>9</v>
      </c>
      <c r="L85" s="74"/>
      <c r="M85" s="73"/>
      <c r="N85" s="73"/>
      <c r="O85" s="73"/>
      <c r="P85" s="73"/>
      <c r="Q85" s="75"/>
      <c r="R85" s="75"/>
      <c r="S85" s="75"/>
      <c r="T85" s="75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49"/>
      <c r="AL85" s="49"/>
      <c r="AM85" s="49"/>
      <c r="AN85" s="49"/>
      <c r="AO85" s="49"/>
      <c r="AP85" s="49"/>
      <c r="AQ85" s="69"/>
    </row>
    <row r="86" s="44" customFormat="true" ht="13.5" hidden="false" customHeight="false" outlineLevel="0" collapsed="false">
      <c r="A86" s="16" t="s">
        <v>112</v>
      </c>
      <c r="B86" s="16"/>
      <c r="C86" s="16"/>
      <c r="D86" s="16"/>
      <c r="E86" s="67" t="str">
        <f aca="false">IF(Q81="","",IF(E87=G87,"△",IF(E87&gt;G87,"○","×")))</f>
        <v/>
      </c>
      <c r="F86" s="67"/>
      <c r="G86" s="67"/>
      <c r="H86" s="67"/>
      <c r="I86" s="67" t="str">
        <f aca="false">IF(Q83="","",IF(I87=K87,"△",IF(I87&gt;K87,"○","×")))</f>
        <v/>
      </c>
      <c r="J86" s="67"/>
      <c r="K86" s="67"/>
      <c r="L86" s="67"/>
      <c r="M86" s="67" t="str">
        <f aca="false">IF(Q85="","",IF(M87=O87,"△",IF(M87&gt;O87,"○","×")))</f>
        <v/>
      </c>
      <c r="N86" s="67"/>
      <c r="O86" s="67"/>
      <c r="P86" s="67"/>
      <c r="Q86" s="71"/>
      <c r="R86" s="71"/>
      <c r="S86" s="71"/>
      <c r="T86" s="71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49"/>
      <c r="AL86" s="49"/>
      <c r="AM86" s="49"/>
      <c r="AN86" s="49"/>
      <c r="AO86" s="49"/>
      <c r="AP86" s="49"/>
      <c r="AQ86" s="69" t="n">
        <f aca="false">IF(AP80=0,"",10000000000+(AA86*100000000)+(100000+(AG86*1000))+(AC86))</f>
        <v>10000100000</v>
      </c>
    </row>
    <row r="87" s="44" customFormat="true" ht="13.5" hidden="false" customHeight="false" outlineLevel="0" collapsed="false">
      <c r="A87" s="16"/>
      <c r="B87" s="16"/>
      <c r="C87" s="16"/>
      <c r="D87" s="16"/>
      <c r="E87" s="65" t="str">
        <f aca="false">IF(S81="","",S81)</f>
        <v/>
      </c>
      <c r="F87" s="65"/>
      <c r="G87" s="65" t="str">
        <f aca="false">IF(Q81="","",Q81)</f>
        <v/>
      </c>
      <c r="H87" s="65"/>
      <c r="I87" s="65" t="str">
        <f aca="false">IF(S83="","",S83)</f>
        <v/>
      </c>
      <c r="J87" s="65"/>
      <c r="K87" s="65" t="str">
        <f aca="false">IF(Q83="","",Q83)</f>
        <v/>
      </c>
      <c r="L87" s="65"/>
      <c r="M87" s="65" t="str">
        <f aca="false">IF(S85="","",S85)</f>
        <v/>
      </c>
      <c r="N87" s="65"/>
      <c r="O87" s="65" t="str">
        <f aca="false">IF(Q85="","",Q85)</f>
        <v/>
      </c>
      <c r="P87" s="65"/>
      <c r="Q87" s="71"/>
      <c r="R87" s="71"/>
      <c r="S87" s="71"/>
      <c r="T87" s="71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49"/>
      <c r="AL87" s="49"/>
      <c r="AM87" s="49"/>
      <c r="AN87" s="49"/>
      <c r="AO87" s="49"/>
      <c r="AP87" s="49"/>
      <c r="AQ87" s="69"/>
    </row>
    <row r="88" customFormat="false" ht="13.5" hidden="false" customHeight="false" outlineLevel="0" collapsed="false">
      <c r="V88" s="15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="44" customFormat="true" ht="13.5" hidden="false" customHeight="false" outlineLevel="0" collapsed="false">
      <c r="A89" s="16" t="s">
        <v>114</v>
      </c>
      <c r="B89" s="16"/>
      <c r="C89" s="16"/>
      <c r="D89" s="16"/>
      <c r="E89" s="16" t="str">
        <f aca="false">A90</f>
        <v>フェニックス</v>
      </c>
      <c r="F89" s="16"/>
      <c r="G89" s="16"/>
      <c r="H89" s="16"/>
      <c r="I89" s="16" t="str">
        <f aca="false">A92</f>
        <v>南陽FC-A</v>
      </c>
      <c r="J89" s="16"/>
      <c r="K89" s="16"/>
      <c r="L89" s="16"/>
      <c r="M89" s="64" t="str">
        <f aca="false">A94</f>
        <v>高畠就友</v>
      </c>
      <c r="N89" s="64"/>
      <c r="O89" s="64"/>
      <c r="P89" s="64"/>
      <c r="Q89" s="16" t="str">
        <f aca="false">A96</f>
        <v>-</v>
      </c>
      <c r="R89" s="16"/>
      <c r="S89" s="16"/>
      <c r="T89" s="16"/>
      <c r="U89" s="16" t="s">
        <v>86</v>
      </c>
      <c r="V89" s="16"/>
      <c r="W89" s="65" t="s">
        <v>87</v>
      </c>
      <c r="X89" s="65"/>
      <c r="Y89" s="65" t="s">
        <v>88</v>
      </c>
      <c r="Z89" s="65"/>
      <c r="AA89" s="18" t="s">
        <v>89</v>
      </c>
      <c r="AB89" s="18"/>
      <c r="AC89" s="18" t="s">
        <v>90</v>
      </c>
      <c r="AD89" s="18"/>
      <c r="AE89" s="18" t="s">
        <v>91</v>
      </c>
      <c r="AF89" s="18"/>
      <c r="AG89" s="18" t="s">
        <v>92</v>
      </c>
      <c r="AH89" s="18"/>
      <c r="AI89" s="18" t="s">
        <v>93</v>
      </c>
      <c r="AJ89" s="18"/>
    </row>
    <row r="90" s="44" customFormat="true" ht="13.5" hidden="false" customHeight="false" outlineLevel="0" collapsed="false">
      <c r="A90" s="16" t="s">
        <v>33</v>
      </c>
      <c r="B90" s="16"/>
      <c r="C90" s="16"/>
      <c r="D90" s="16"/>
      <c r="E90" s="66"/>
      <c r="F90" s="66"/>
      <c r="G90" s="66"/>
      <c r="H90" s="66"/>
      <c r="I90" s="67" t="str">
        <f aca="false">IF(I91="","",IF(I91=K91,"△",IF(I91&gt;K91,"○","×")))</f>
        <v>○</v>
      </c>
      <c r="J90" s="67"/>
      <c r="K90" s="67"/>
      <c r="L90" s="67"/>
      <c r="M90" s="67" t="str">
        <f aca="false">IF(M91="","",IF(M91=O91,"△",IF(M91&gt;O91,"○","×")))</f>
        <v>○</v>
      </c>
      <c r="N90" s="67"/>
      <c r="O90" s="67"/>
      <c r="P90" s="67"/>
      <c r="Q90" s="67" t="str">
        <f aca="false">IF(Q91="","",IF(Q91=S91,"△",IF(Q91&gt;S91,"○","×")))</f>
        <v/>
      </c>
      <c r="R90" s="67"/>
      <c r="S90" s="67"/>
      <c r="T90" s="67"/>
      <c r="U90" s="68" t="n">
        <f aca="false">IF(AP90=0,"", COUNTIF(E90:T90,"○"))</f>
        <v>2</v>
      </c>
      <c r="V90" s="68"/>
      <c r="W90" s="68" t="n">
        <f aca="false">IF(AP90=0,"", COUNTIF(E90:T90,"×"))</f>
        <v>0</v>
      </c>
      <c r="X90" s="68"/>
      <c r="Y90" s="68" t="n">
        <f aca="false">IF(AP90=0,"", COUNTIF(E90:T90,"△"))</f>
        <v>0</v>
      </c>
      <c r="Z90" s="68"/>
      <c r="AA90" s="68" t="n">
        <f aca="false">IF(AP90=0,"", U90*3+Y90)</f>
        <v>6</v>
      </c>
      <c r="AB90" s="68"/>
      <c r="AC90" s="68" t="n">
        <f aca="false">IF(AP90=0,"",SUM(E91,I91,M91,Q91))</f>
        <v>8</v>
      </c>
      <c r="AD90" s="68"/>
      <c r="AE90" s="68" t="n">
        <f aca="false">IF(AP90=0,"",SUM(G91,K91,O91,S91))</f>
        <v>1</v>
      </c>
      <c r="AF90" s="68"/>
      <c r="AG90" s="68" t="n">
        <f aca="false">IF(AP90=0,"",SUM(AC90,-AE90))</f>
        <v>7</v>
      </c>
      <c r="AH90" s="68"/>
      <c r="AI90" s="68" t="n">
        <f aca="false">IF(AP90=0,"",_xlfn.RANK.EQ(AQ90,AQ90:AQ95))</f>
        <v>1</v>
      </c>
      <c r="AJ90" s="68"/>
      <c r="AK90" s="49"/>
      <c r="AL90" s="49"/>
      <c r="AM90" s="49"/>
      <c r="AN90" s="49"/>
      <c r="AO90" s="49"/>
      <c r="AP90" s="49" t="n">
        <f aca="false">COUNTA(I91:T91,M93:T93,Q95:T95)</f>
        <v>6</v>
      </c>
      <c r="AQ90" s="69" t="n">
        <f aca="false">IF(AP90=0,"",10000000000+(AA90*100000000)+(100000+(AG90*1000))+(AC90))</f>
        <v>10600107008</v>
      </c>
    </row>
    <row r="91" s="44" customFormat="true" ht="13.5" hidden="false" customHeight="false" outlineLevel="0" collapsed="false">
      <c r="A91" s="16"/>
      <c r="B91" s="16"/>
      <c r="C91" s="16"/>
      <c r="D91" s="16"/>
      <c r="E91" s="66"/>
      <c r="F91" s="66"/>
      <c r="G91" s="66"/>
      <c r="H91" s="66"/>
      <c r="I91" s="70" t="n">
        <v>5</v>
      </c>
      <c r="J91" s="70"/>
      <c r="K91" s="70" t="n">
        <v>1</v>
      </c>
      <c r="L91" s="70"/>
      <c r="M91" s="70" t="n">
        <v>3</v>
      </c>
      <c r="N91" s="70"/>
      <c r="O91" s="70" t="n">
        <v>0</v>
      </c>
      <c r="P91" s="70"/>
      <c r="Q91" s="70"/>
      <c r="R91" s="70"/>
      <c r="S91" s="70"/>
      <c r="T91" s="70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49"/>
      <c r="AL91" s="49"/>
      <c r="AM91" s="49"/>
      <c r="AN91" s="49"/>
      <c r="AO91" s="49"/>
      <c r="AP91" s="49"/>
      <c r="AQ91" s="69"/>
    </row>
    <row r="92" s="44" customFormat="true" ht="13.5" hidden="false" customHeight="false" outlineLevel="0" collapsed="false">
      <c r="A92" s="16" t="s">
        <v>41</v>
      </c>
      <c r="B92" s="16"/>
      <c r="C92" s="16"/>
      <c r="D92" s="16"/>
      <c r="E92" s="67" t="str">
        <f aca="false">IF(I91="","",IF(E93=G93,"△",IF(E93&gt;G93,"○","×")))</f>
        <v>×</v>
      </c>
      <c r="F92" s="67"/>
      <c r="G92" s="67"/>
      <c r="H92" s="67"/>
      <c r="I92" s="71"/>
      <c r="J92" s="71"/>
      <c r="K92" s="71"/>
      <c r="L92" s="71"/>
      <c r="M92" s="67" t="str">
        <f aca="false">IF(M93="","",IF(M93=O93,"△",IF(M93&gt;O93,"○","×")))</f>
        <v>○</v>
      </c>
      <c r="N92" s="67"/>
      <c r="O92" s="67"/>
      <c r="P92" s="67"/>
      <c r="Q92" s="67" t="str">
        <f aca="false">IF(Q93="","",IF(Q93=S93,"△",IF(Q93&gt;S93,"○","×")))</f>
        <v/>
      </c>
      <c r="R92" s="67"/>
      <c r="S92" s="67"/>
      <c r="T92" s="67"/>
      <c r="U92" s="68" t="n">
        <f aca="false">IF(AP90=0,"", COUNTIF(E92:T92,"○"))</f>
        <v>1</v>
      </c>
      <c r="V92" s="68"/>
      <c r="W92" s="68" t="n">
        <f aca="false">IF(AP90=0,"", COUNTIF(E92:T92,"×"))</f>
        <v>1</v>
      </c>
      <c r="X92" s="68"/>
      <c r="Y92" s="68" t="n">
        <f aca="false">IF(AP90=0,"", COUNTIF(E92:T92,"△"))</f>
        <v>0</v>
      </c>
      <c r="Z92" s="68"/>
      <c r="AA92" s="68" t="n">
        <f aca="false">IF(AP90=0,"", U92*3+Y92)</f>
        <v>3</v>
      </c>
      <c r="AB92" s="68"/>
      <c r="AC92" s="68" t="n">
        <f aca="false">IF(AP90=0,"",SUM(E93,I93,M93,Q93))</f>
        <v>6</v>
      </c>
      <c r="AD92" s="68"/>
      <c r="AE92" s="68" t="n">
        <f aca="false">IF(AP90=0,"",SUM(G93,K93,O93,S93))</f>
        <v>6</v>
      </c>
      <c r="AF92" s="68"/>
      <c r="AG92" s="68" t="n">
        <f aca="false">IF(AP90=0,"",SUM(AC92,-AE92))</f>
        <v>0</v>
      </c>
      <c r="AH92" s="68"/>
      <c r="AI92" s="68" t="n">
        <f aca="false">IF(AP90=0,"",_xlfn.RANK.EQ(AQ92,AQ90:AQ95))</f>
        <v>2</v>
      </c>
      <c r="AJ92" s="68"/>
      <c r="AK92" s="49"/>
      <c r="AL92" s="49"/>
      <c r="AM92" s="49"/>
      <c r="AN92" s="49"/>
      <c r="AO92" s="49"/>
      <c r="AP92" s="49"/>
      <c r="AQ92" s="69" t="n">
        <f aca="false">IF(AP90=0,"",10000000000+(AA92*100000000)+(100000+(AG92*1000))+(AC92))</f>
        <v>10300100006</v>
      </c>
    </row>
    <row r="93" s="44" customFormat="true" ht="13.5" hidden="false" customHeight="false" outlineLevel="0" collapsed="false">
      <c r="A93" s="16"/>
      <c r="B93" s="16"/>
      <c r="C93" s="16"/>
      <c r="D93" s="16"/>
      <c r="E93" s="65" t="n">
        <f aca="false">IF(K91="","",K91)</f>
        <v>1</v>
      </c>
      <c r="F93" s="65"/>
      <c r="G93" s="65" t="n">
        <f aca="false">IF(I91="","",I91)</f>
        <v>5</v>
      </c>
      <c r="H93" s="65"/>
      <c r="I93" s="71"/>
      <c r="J93" s="71"/>
      <c r="K93" s="71"/>
      <c r="L93" s="71"/>
      <c r="M93" s="72" t="n">
        <v>5</v>
      </c>
      <c r="N93" s="72"/>
      <c r="O93" s="72" t="n">
        <v>1</v>
      </c>
      <c r="P93" s="72"/>
      <c r="Q93" s="72"/>
      <c r="R93" s="72"/>
      <c r="S93" s="72"/>
      <c r="T93" s="72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49"/>
      <c r="AL93" s="49"/>
      <c r="AM93" s="49"/>
      <c r="AN93" s="49"/>
      <c r="AO93" s="49"/>
      <c r="AP93" s="49"/>
      <c r="AQ93" s="69"/>
    </row>
    <row r="94" s="44" customFormat="true" ht="13.5" hidden="false" customHeight="true" outlineLevel="0" collapsed="false">
      <c r="A94" s="76" t="s">
        <v>49</v>
      </c>
      <c r="B94" s="76"/>
      <c r="C94" s="76"/>
      <c r="D94" s="76"/>
      <c r="E94" s="67" t="str">
        <f aca="false">IF(M91="","",IF(E95=G95,"△",IF(E95&gt;G95,"○","×")))</f>
        <v>×</v>
      </c>
      <c r="F94" s="67"/>
      <c r="G94" s="67"/>
      <c r="H94" s="67"/>
      <c r="I94" s="67" t="str">
        <f aca="false">IF(M93="","",IF(I95=K95,"△",IF(I95&gt;K95,"○","×")))</f>
        <v>×</v>
      </c>
      <c r="J94" s="67"/>
      <c r="K94" s="67"/>
      <c r="L94" s="67"/>
      <c r="M94" s="73"/>
      <c r="N94" s="73"/>
      <c r="O94" s="73"/>
      <c r="P94" s="73"/>
      <c r="Q94" s="67" t="str">
        <f aca="false">IF(Q95="","",IF(Q95=S95,"△",IF(Q95&gt;S95,"○","×")))</f>
        <v/>
      </c>
      <c r="R94" s="67"/>
      <c r="S94" s="67"/>
      <c r="T94" s="67"/>
      <c r="U94" s="68" t="n">
        <f aca="false">IF(AP90=0,"", COUNTIF(E94:T94,"○"))</f>
        <v>0</v>
      </c>
      <c r="V94" s="68"/>
      <c r="W94" s="68" t="n">
        <f aca="false">IF(AP90=0,"", COUNTIF(E94:T94,"×"))</f>
        <v>2</v>
      </c>
      <c r="X94" s="68"/>
      <c r="Y94" s="68" t="n">
        <f aca="false">IF(AP90=0,"", COUNTIF(E94:T94,"△"))</f>
        <v>0</v>
      </c>
      <c r="Z94" s="68"/>
      <c r="AA94" s="68" t="n">
        <f aca="false">IF(AP90=0,"", U94*3+Y94)</f>
        <v>0</v>
      </c>
      <c r="AB94" s="68"/>
      <c r="AC94" s="68" t="n">
        <f aca="false">IF(AP90=0,"",SUM(E95,I95,M95,Q95))</f>
        <v>1</v>
      </c>
      <c r="AD94" s="68"/>
      <c r="AE94" s="68" t="n">
        <f aca="false">IF(AP90=0,"",SUM(G95,K95,O95,S95))</f>
        <v>8</v>
      </c>
      <c r="AF94" s="68"/>
      <c r="AG94" s="68" t="n">
        <f aca="false">IF(AP90=0,"",SUM(AC94,-AE94))</f>
        <v>-7</v>
      </c>
      <c r="AH94" s="68"/>
      <c r="AI94" s="68" t="n">
        <f aca="false">IF(AP90=0,"",_xlfn.RANK.EQ(AQ94,AQ90:AQ95))</f>
        <v>3</v>
      </c>
      <c r="AJ94" s="68"/>
      <c r="AK94" s="49"/>
      <c r="AL94" s="49"/>
      <c r="AM94" s="49"/>
      <c r="AN94" s="49"/>
      <c r="AO94" s="49"/>
      <c r="AP94" s="49"/>
      <c r="AQ94" s="69" t="n">
        <f aca="false">IF(AP90=0,"",10000000000+(AA94*100000000)+(100000+(AG94*1000))+(AC94))</f>
        <v>10000093001</v>
      </c>
    </row>
    <row r="95" s="44" customFormat="true" ht="13.5" hidden="false" customHeight="false" outlineLevel="0" collapsed="false">
      <c r="A95" s="76"/>
      <c r="B95" s="76"/>
      <c r="C95" s="76"/>
      <c r="D95" s="76"/>
      <c r="E95" s="74" t="n">
        <f aca="false">IF(O91="","",O91)</f>
        <v>0</v>
      </c>
      <c r="F95" s="74"/>
      <c r="G95" s="74" t="n">
        <f aca="false">IF(M91="","",M91)</f>
        <v>3</v>
      </c>
      <c r="H95" s="74"/>
      <c r="I95" s="74" t="n">
        <f aca="false">IF(O93="","",O93)</f>
        <v>1</v>
      </c>
      <c r="J95" s="74"/>
      <c r="K95" s="74" t="n">
        <f aca="false">IF(M93="","",M93)</f>
        <v>5</v>
      </c>
      <c r="L95" s="74"/>
      <c r="M95" s="73"/>
      <c r="N95" s="73"/>
      <c r="O95" s="73"/>
      <c r="P95" s="73"/>
      <c r="Q95" s="75"/>
      <c r="R95" s="75"/>
      <c r="S95" s="75"/>
      <c r="T95" s="75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49"/>
      <c r="AL95" s="49"/>
      <c r="AM95" s="49"/>
      <c r="AN95" s="49"/>
      <c r="AO95" s="49"/>
      <c r="AP95" s="49"/>
      <c r="AQ95" s="69"/>
    </row>
    <row r="96" s="44" customFormat="true" ht="13.5" hidden="false" customHeight="false" outlineLevel="0" collapsed="false">
      <c r="A96" s="16" t="s">
        <v>112</v>
      </c>
      <c r="B96" s="16"/>
      <c r="C96" s="16"/>
      <c r="D96" s="16"/>
      <c r="E96" s="67" t="str">
        <f aca="false">IF(Q91="","",IF(E97=G97,"△",IF(E97&gt;G97,"○","×")))</f>
        <v/>
      </c>
      <c r="F96" s="67"/>
      <c r="G96" s="67"/>
      <c r="H96" s="67"/>
      <c r="I96" s="67" t="str">
        <f aca="false">IF(Q93="","",IF(I97=K97,"△",IF(I97&gt;K97,"○","×")))</f>
        <v/>
      </c>
      <c r="J96" s="67"/>
      <c r="K96" s="67"/>
      <c r="L96" s="67"/>
      <c r="M96" s="67" t="str">
        <f aca="false">IF(Q95="","",IF(M97=O97,"△",IF(M97&gt;O97,"○","×")))</f>
        <v/>
      </c>
      <c r="N96" s="67"/>
      <c r="O96" s="67"/>
      <c r="P96" s="67"/>
      <c r="Q96" s="71"/>
      <c r="R96" s="71"/>
      <c r="S96" s="71"/>
      <c r="T96" s="71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49"/>
      <c r="AL96" s="49"/>
      <c r="AM96" s="49"/>
      <c r="AN96" s="49"/>
      <c r="AO96" s="49"/>
      <c r="AP96" s="49"/>
      <c r="AQ96" s="69" t="n">
        <f aca="false">IF(AP90=0,"",10000000000+(AA96*100000000)+(100000+(AG96*1000))+(AC96))</f>
        <v>10000100000</v>
      </c>
    </row>
    <row r="97" s="44" customFormat="true" ht="13.5" hidden="false" customHeight="false" outlineLevel="0" collapsed="false">
      <c r="A97" s="16"/>
      <c r="B97" s="16"/>
      <c r="C97" s="16"/>
      <c r="D97" s="16"/>
      <c r="E97" s="65" t="str">
        <f aca="false">IF(S91="","",S91)</f>
        <v/>
      </c>
      <c r="F97" s="65"/>
      <c r="G97" s="65" t="str">
        <f aca="false">IF(Q91="","",Q91)</f>
        <v/>
      </c>
      <c r="H97" s="65"/>
      <c r="I97" s="65" t="str">
        <f aca="false">IF(S93="","",S93)</f>
        <v/>
      </c>
      <c r="J97" s="65"/>
      <c r="K97" s="65" t="str">
        <f aca="false">IF(Q93="","",Q93)</f>
        <v/>
      </c>
      <c r="L97" s="65"/>
      <c r="M97" s="65" t="str">
        <f aca="false">IF(S95="","",S95)</f>
        <v/>
      </c>
      <c r="N97" s="65"/>
      <c r="O97" s="65" t="str">
        <f aca="false">IF(Q95="","",Q95)</f>
        <v/>
      </c>
      <c r="P97" s="65"/>
      <c r="Q97" s="71"/>
      <c r="R97" s="71"/>
      <c r="S97" s="71"/>
      <c r="T97" s="71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49"/>
      <c r="AL97" s="49"/>
      <c r="AM97" s="49"/>
      <c r="AN97" s="49"/>
      <c r="AO97" s="49"/>
      <c r="AP97" s="49"/>
      <c r="AQ97" s="69"/>
    </row>
    <row r="98" customFormat="false" ht="13.5" hidden="false" customHeight="false" outlineLevel="0" collapsed="false">
      <c r="V98" s="15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="44" customFormat="true" ht="13.5" hidden="false" customHeight="false" outlineLevel="0" collapsed="false">
      <c r="A99" s="16" t="s">
        <v>115</v>
      </c>
      <c r="B99" s="16"/>
      <c r="C99" s="16"/>
      <c r="D99" s="16"/>
      <c r="E99" s="16" t="str">
        <f aca="false">A100</f>
        <v>川西JFC</v>
      </c>
      <c r="F99" s="16"/>
      <c r="G99" s="16"/>
      <c r="H99" s="16"/>
      <c r="I99" s="16" t="str">
        <f aca="false">A102</f>
        <v>南陽FC-B</v>
      </c>
      <c r="J99" s="16"/>
      <c r="K99" s="16"/>
      <c r="L99" s="16"/>
      <c r="M99" s="64" t="str">
        <f aca="false">A104</f>
        <v>アビーカ</v>
      </c>
      <c r="N99" s="64"/>
      <c r="O99" s="64"/>
      <c r="P99" s="64"/>
      <c r="Q99" s="16" t="str">
        <f aca="false">A106</f>
        <v>-</v>
      </c>
      <c r="R99" s="16"/>
      <c r="S99" s="16"/>
      <c r="T99" s="16"/>
      <c r="U99" s="16" t="s">
        <v>86</v>
      </c>
      <c r="V99" s="16"/>
      <c r="W99" s="65" t="s">
        <v>87</v>
      </c>
      <c r="X99" s="65"/>
      <c r="Y99" s="65" t="s">
        <v>88</v>
      </c>
      <c r="Z99" s="65"/>
      <c r="AA99" s="18" t="s">
        <v>89</v>
      </c>
      <c r="AB99" s="18"/>
      <c r="AC99" s="18" t="s">
        <v>90</v>
      </c>
      <c r="AD99" s="18"/>
      <c r="AE99" s="18" t="s">
        <v>91</v>
      </c>
      <c r="AF99" s="18"/>
      <c r="AG99" s="18" t="s">
        <v>92</v>
      </c>
      <c r="AH99" s="18"/>
      <c r="AI99" s="18" t="s">
        <v>93</v>
      </c>
      <c r="AJ99" s="18"/>
    </row>
    <row r="100" s="44" customFormat="true" ht="13.5" hidden="false" customHeight="false" outlineLevel="0" collapsed="false">
      <c r="A100" s="16" t="s">
        <v>35</v>
      </c>
      <c r="B100" s="16"/>
      <c r="C100" s="16"/>
      <c r="D100" s="16"/>
      <c r="E100" s="66"/>
      <c r="F100" s="66"/>
      <c r="G100" s="66"/>
      <c r="H100" s="66"/>
      <c r="I100" s="67" t="str">
        <f aca="false">IF(I101="","",IF(I101=K101,"△",IF(I101&gt;K101,"○","×")))</f>
        <v>○</v>
      </c>
      <c r="J100" s="67"/>
      <c r="K100" s="67"/>
      <c r="L100" s="67"/>
      <c r="M100" s="67" t="str">
        <f aca="false">IF(M101="","",IF(M101=O101,"△",IF(M101&gt;O101,"○","×")))</f>
        <v>○</v>
      </c>
      <c r="N100" s="67"/>
      <c r="O100" s="67"/>
      <c r="P100" s="67"/>
      <c r="Q100" s="67" t="str">
        <f aca="false">IF(Q101="","",IF(Q101=S101,"△",IF(Q101&gt;S101,"○","×")))</f>
        <v/>
      </c>
      <c r="R100" s="67"/>
      <c r="S100" s="67"/>
      <c r="T100" s="67"/>
      <c r="U100" s="68" t="n">
        <f aca="false">IF(AP100=0,"", COUNTIF(E100:T100,"○"))</f>
        <v>2</v>
      </c>
      <c r="V100" s="68"/>
      <c r="W100" s="68" t="n">
        <f aca="false">IF(AP100=0,"", COUNTIF(E100:T100,"×"))</f>
        <v>0</v>
      </c>
      <c r="X100" s="68"/>
      <c r="Y100" s="68" t="n">
        <f aca="false">IF(AP100=0,"", COUNTIF(E100:T100,"△"))</f>
        <v>0</v>
      </c>
      <c r="Z100" s="68"/>
      <c r="AA100" s="68" t="n">
        <f aca="false">IF(AP100=0,"", U100*3+Y100)</f>
        <v>6</v>
      </c>
      <c r="AB100" s="68"/>
      <c r="AC100" s="68" t="n">
        <f aca="false">IF(AP100=0,"",SUM(E101,I101,M101,Q101))</f>
        <v>5</v>
      </c>
      <c r="AD100" s="68"/>
      <c r="AE100" s="68" t="n">
        <f aca="false">IF(AP100=0,"",SUM(G101,K101,O101,S101))</f>
        <v>1</v>
      </c>
      <c r="AF100" s="68"/>
      <c r="AG100" s="68" t="n">
        <f aca="false">IF(AP100=0,"",SUM(AC100,-AE100))</f>
        <v>4</v>
      </c>
      <c r="AH100" s="68"/>
      <c r="AI100" s="68" t="n">
        <f aca="false">IF(AP100=0,"",_xlfn.RANK.EQ(AQ100,AQ100:AQ105))</f>
        <v>1</v>
      </c>
      <c r="AJ100" s="68"/>
      <c r="AK100" s="49"/>
      <c r="AL100" s="49"/>
      <c r="AM100" s="49"/>
      <c r="AN100" s="49"/>
      <c r="AO100" s="49"/>
      <c r="AP100" s="49" t="n">
        <f aca="false">COUNTA(I101:T101,M103:T103,Q105:T105)</f>
        <v>6</v>
      </c>
      <c r="AQ100" s="69" t="n">
        <f aca="false">IF(AP100=0,"",10000000000+(AA100*100000000)+(100000+(AG100*1000))+(AC100))</f>
        <v>10600104005</v>
      </c>
    </row>
    <row r="101" s="44" customFormat="true" ht="13.5" hidden="false" customHeight="false" outlineLevel="0" collapsed="false">
      <c r="A101" s="16"/>
      <c r="B101" s="16"/>
      <c r="C101" s="16"/>
      <c r="D101" s="16"/>
      <c r="E101" s="66"/>
      <c r="F101" s="66"/>
      <c r="G101" s="66"/>
      <c r="H101" s="66"/>
      <c r="I101" s="70" t="n">
        <v>3</v>
      </c>
      <c r="J101" s="70"/>
      <c r="K101" s="70" t="n">
        <v>1</v>
      </c>
      <c r="L101" s="70"/>
      <c r="M101" s="70" t="n">
        <v>2</v>
      </c>
      <c r="N101" s="70"/>
      <c r="O101" s="70" t="n">
        <v>0</v>
      </c>
      <c r="P101" s="70"/>
      <c r="Q101" s="70"/>
      <c r="R101" s="70"/>
      <c r="S101" s="70"/>
      <c r="T101" s="70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49"/>
      <c r="AL101" s="49"/>
      <c r="AM101" s="49"/>
      <c r="AN101" s="49"/>
      <c r="AO101" s="49"/>
      <c r="AP101" s="49"/>
      <c r="AQ101" s="69"/>
    </row>
    <row r="102" s="44" customFormat="true" ht="13.5" hidden="false" customHeight="false" outlineLevel="0" collapsed="false">
      <c r="A102" s="16" t="s">
        <v>43</v>
      </c>
      <c r="B102" s="16"/>
      <c r="C102" s="16"/>
      <c r="D102" s="16"/>
      <c r="E102" s="67" t="str">
        <f aca="false">IF(I101="","",IF(E103=G103,"△",IF(E103&gt;G103,"○","×")))</f>
        <v>×</v>
      </c>
      <c r="F102" s="67"/>
      <c r="G102" s="67"/>
      <c r="H102" s="67"/>
      <c r="I102" s="71"/>
      <c r="J102" s="71"/>
      <c r="K102" s="71"/>
      <c r="L102" s="71"/>
      <c r="M102" s="67" t="str">
        <f aca="false">IF(M103="","",IF(M103=O103,"△",IF(M103&gt;O103,"○","×")))</f>
        <v>×</v>
      </c>
      <c r="N102" s="67"/>
      <c r="O102" s="67"/>
      <c r="P102" s="67"/>
      <c r="Q102" s="67" t="str">
        <f aca="false">IF(Q103="","",IF(Q103=S103,"△",IF(Q103&gt;S103,"○","×")))</f>
        <v/>
      </c>
      <c r="R102" s="67"/>
      <c r="S102" s="67"/>
      <c r="T102" s="67"/>
      <c r="U102" s="68" t="n">
        <f aca="false">IF(AP100=0,"", COUNTIF(E102:T102,"○"))</f>
        <v>0</v>
      </c>
      <c r="V102" s="68"/>
      <c r="W102" s="68" t="n">
        <f aca="false">IF(AP100=0,"", COUNTIF(E102:T102,"×"))</f>
        <v>2</v>
      </c>
      <c r="X102" s="68"/>
      <c r="Y102" s="68" t="n">
        <f aca="false">IF(AP100=0,"", COUNTIF(E102:T102,"△"))</f>
        <v>0</v>
      </c>
      <c r="Z102" s="68"/>
      <c r="AA102" s="68" t="n">
        <f aca="false">IF(AP100=0,"", U102*3+Y102)</f>
        <v>0</v>
      </c>
      <c r="AB102" s="68"/>
      <c r="AC102" s="68" t="n">
        <f aca="false">IF(AP100=0,"",SUM(E103,I103,M103,Q103))</f>
        <v>1</v>
      </c>
      <c r="AD102" s="68"/>
      <c r="AE102" s="68" t="n">
        <f aca="false">IF(AP100=0,"",SUM(G103,K103,O103,S103))</f>
        <v>7</v>
      </c>
      <c r="AF102" s="68"/>
      <c r="AG102" s="68" t="n">
        <f aca="false">IF(AP100=0,"",SUM(AC102,-AE102))</f>
        <v>-6</v>
      </c>
      <c r="AH102" s="68"/>
      <c r="AI102" s="68" t="n">
        <f aca="false">IF(AP100=0,"",_xlfn.RANK.EQ(AQ102,AQ100:AQ105))</f>
        <v>3</v>
      </c>
      <c r="AJ102" s="68"/>
      <c r="AK102" s="49"/>
      <c r="AL102" s="49"/>
      <c r="AM102" s="49"/>
      <c r="AN102" s="49"/>
      <c r="AO102" s="49"/>
      <c r="AP102" s="49"/>
      <c r="AQ102" s="69" t="n">
        <f aca="false">IF(AP100=0,"",10000000000+(AA102*100000000)+(100000+(AG102*1000))+(AC102))</f>
        <v>10000094001</v>
      </c>
    </row>
    <row r="103" s="44" customFormat="true" ht="13.5" hidden="false" customHeight="false" outlineLevel="0" collapsed="false">
      <c r="A103" s="16"/>
      <c r="B103" s="16"/>
      <c r="C103" s="16"/>
      <c r="D103" s="16"/>
      <c r="E103" s="65" t="n">
        <f aca="false">IF(K101="","",K101)</f>
        <v>1</v>
      </c>
      <c r="F103" s="65"/>
      <c r="G103" s="65" t="n">
        <f aca="false">IF(I101="","",I101)</f>
        <v>3</v>
      </c>
      <c r="H103" s="65"/>
      <c r="I103" s="71"/>
      <c r="J103" s="71"/>
      <c r="K103" s="71"/>
      <c r="L103" s="71"/>
      <c r="M103" s="72" t="n">
        <v>0</v>
      </c>
      <c r="N103" s="72"/>
      <c r="O103" s="72" t="n">
        <v>4</v>
      </c>
      <c r="P103" s="72"/>
      <c r="Q103" s="72"/>
      <c r="R103" s="72"/>
      <c r="S103" s="72"/>
      <c r="T103" s="72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49"/>
      <c r="AL103" s="49"/>
      <c r="AM103" s="49"/>
      <c r="AN103" s="49"/>
      <c r="AO103" s="49"/>
      <c r="AP103" s="49"/>
      <c r="AQ103" s="69"/>
    </row>
    <row r="104" s="44" customFormat="true" ht="13.5" hidden="false" customHeight="false" outlineLevel="0" collapsed="false">
      <c r="A104" s="16" t="s">
        <v>51</v>
      </c>
      <c r="B104" s="16"/>
      <c r="C104" s="16"/>
      <c r="D104" s="16"/>
      <c r="E104" s="67" t="str">
        <f aca="false">IF(M101="","",IF(E105=G105,"△",IF(E105&gt;G105,"○","×")))</f>
        <v>×</v>
      </c>
      <c r="F104" s="67"/>
      <c r="G104" s="67"/>
      <c r="H104" s="67"/>
      <c r="I104" s="67" t="str">
        <f aca="false">IF(M103="","",IF(I105=K105,"△",IF(I105&gt;K105,"○","×")))</f>
        <v>○</v>
      </c>
      <c r="J104" s="67"/>
      <c r="K104" s="67"/>
      <c r="L104" s="67"/>
      <c r="M104" s="73"/>
      <c r="N104" s="73"/>
      <c r="O104" s="73"/>
      <c r="P104" s="73"/>
      <c r="Q104" s="67" t="str">
        <f aca="false">IF(Q105="","",IF(Q105=S105,"△",IF(Q105&gt;S105,"○","×")))</f>
        <v/>
      </c>
      <c r="R104" s="67"/>
      <c r="S104" s="67"/>
      <c r="T104" s="67"/>
      <c r="U104" s="68" t="n">
        <f aca="false">IF(AP100=0,"", COUNTIF(E104:T104,"○"))</f>
        <v>1</v>
      </c>
      <c r="V104" s="68"/>
      <c r="W104" s="68" t="n">
        <f aca="false">IF(AP100=0,"", COUNTIF(E104:T104,"×"))</f>
        <v>1</v>
      </c>
      <c r="X104" s="68"/>
      <c r="Y104" s="68" t="n">
        <f aca="false">IF(AP100=0,"", COUNTIF(E104:T104,"△"))</f>
        <v>0</v>
      </c>
      <c r="Z104" s="68"/>
      <c r="AA104" s="68" t="n">
        <f aca="false">IF(AP100=0,"", U104*3+Y104)</f>
        <v>3</v>
      </c>
      <c r="AB104" s="68"/>
      <c r="AC104" s="68" t="n">
        <f aca="false">IF(AP100=0,"",SUM(E105,I105,M105,Q105))</f>
        <v>4</v>
      </c>
      <c r="AD104" s="68"/>
      <c r="AE104" s="68" t="n">
        <f aca="false">IF(AP100=0,"",SUM(G105,K105,O105,S105))</f>
        <v>2</v>
      </c>
      <c r="AF104" s="68"/>
      <c r="AG104" s="68" t="n">
        <f aca="false">IF(AP100=0,"",SUM(AC104,-AE104))</f>
        <v>2</v>
      </c>
      <c r="AH104" s="68"/>
      <c r="AI104" s="68" t="n">
        <f aca="false">IF(AP100=0,"",_xlfn.RANK.EQ(AQ104,AQ100:AQ105))</f>
        <v>2</v>
      </c>
      <c r="AJ104" s="68"/>
      <c r="AK104" s="49"/>
      <c r="AL104" s="49"/>
      <c r="AM104" s="49"/>
      <c r="AN104" s="49"/>
      <c r="AO104" s="49"/>
      <c r="AP104" s="49"/>
      <c r="AQ104" s="69" t="n">
        <f aca="false">IF(AP100=0,"",10000000000+(AA104*100000000)+(100000+(AG104*1000))+(AC104))</f>
        <v>10300102004</v>
      </c>
    </row>
    <row r="105" s="44" customFormat="true" ht="13.5" hidden="false" customHeight="false" outlineLevel="0" collapsed="false">
      <c r="A105" s="16"/>
      <c r="B105" s="16"/>
      <c r="C105" s="16"/>
      <c r="D105" s="16"/>
      <c r="E105" s="74" t="n">
        <f aca="false">IF(O101="","",O101)</f>
        <v>0</v>
      </c>
      <c r="F105" s="74"/>
      <c r="G105" s="74" t="n">
        <f aca="false">IF(M101="","",M101)</f>
        <v>2</v>
      </c>
      <c r="H105" s="74"/>
      <c r="I105" s="74" t="n">
        <f aca="false">IF(O103="","",O103)</f>
        <v>4</v>
      </c>
      <c r="J105" s="74"/>
      <c r="K105" s="74" t="n">
        <f aca="false">IF(M103="","",M103)</f>
        <v>0</v>
      </c>
      <c r="L105" s="74"/>
      <c r="M105" s="73"/>
      <c r="N105" s="73"/>
      <c r="O105" s="73"/>
      <c r="P105" s="73"/>
      <c r="Q105" s="75"/>
      <c r="R105" s="75"/>
      <c r="S105" s="75"/>
      <c r="T105" s="75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49"/>
      <c r="AL105" s="49"/>
      <c r="AM105" s="49"/>
      <c r="AN105" s="49"/>
      <c r="AO105" s="49"/>
      <c r="AP105" s="49"/>
      <c r="AQ105" s="69"/>
    </row>
    <row r="106" s="44" customFormat="true" ht="13.5" hidden="false" customHeight="false" outlineLevel="0" collapsed="false">
      <c r="A106" s="16" t="s">
        <v>112</v>
      </c>
      <c r="B106" s="16"/>
      <c r="C106" s="16"/>
      <c r="D106" s="16"/>
      <c r="E106" s="67" t="str">
        <f aca="false">IF(Q101="","",IF(E107=G107,"△",IF(E107&gt;G107,"○","×")))</f>
        <v/>
      </c>
      <c r="F106" s="67"/>
      <c r="G106" s="67"/>
      <c r="H106" s="67"/>
      <c r="I106" s="67" t="str">
        <f aca="false">IF(Q103="","",IF(I107=K107,"△",IF(I107&gt;K107,"○","×")))</f>
        <v/>
      </c>
      <c r="J106" s="67"/>
      <c r="K106" s="67"/>
      <c r="L106" s="67"/>
      <c r="M106" s="67" t="str">
        <f aca="false">IF(Q105="","",IF(M107=O107,"△",IF(M107&gt;O107,"○","×")))</f>
        <v/>
      </c>
      <c r="N106" s="67"/>
      <c r="O106" s="67"/>
      <c r="P106" s="67"/>
      <c r="Q106" s="71"/>
      <c r="R106" s="71"/>
      <c r="S106" s="71"/>
      <c r="T106" s="71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49"/>
      <c r="AL106" s="49"/>
      <c r="AM106" s="49"/>
      <c r="AN106" s="49"/>
      <c r="AO106" s="49"/>
      <c r="AP106" s="49"/>
      <c r="AQ106" s="69" t="n">
        <f aca="false">IF(AP100=0,"",10000000000+(AA106*100000000)+(100000+(AG106*1000))+(AC106))</f>
        <v>10000100000</v>
      </c>
    </row>
    <row r="107" s="44" customFormat="true" ht="13.5" hidden="false" customHeight="false" outlineLevel="0" collapsed="false">
      <c r="A107" s="16"/>
      <c r="B107" s="16"/>
      <c r="C107" s="16"/>
      <c r="D107" s="16"/>
      <c r="E107" s="65" t="str">
        <f aca="false">IF(S101="","",S101)</f>
        <v/>
      </c>
      <c r="F107" s="65"/>
      <c r="G107" s="65" t="str">
        <f aca="false">IF(Q101="","",Q101)</f>
        <v/>
      </c>
      <c r="H107" s="65"/>
      <c r="I107" s="65" t="str">
        <f aca="false">IF(S103="","",S103)</f>
        <v/>
      </c>
      <c r="J107" s="65"/>
      <c r="K107" s="65" t="str">
        <f aca="false">IF(Q103="","",Q103)</f>
        <v/>
      </c>
      <c r="L107" s="65"/>
      <c r="M107" s="65" t="str">
        <f aca="false">IF(S105="","",S105)</f>
        <v/>
      </c>
      <c r="N107" s="65"/>
      <c r="O107" s="65" t="str">
        <f aca="false">IF(Q105="","",Q105)</f>
        <v/>
      </c>
      <c r="P107" s="65"/>
      <c r="Q107" s="71"/>
      <c r="R107" s="71"/>
      <c r="S107" s="71"/>
      <c r="T107" s="71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49"/>
      <c r="AL107" s="49"/>
      <c r="AM107" s="49"/>
      <c r="AN107" s="49"/>
      <c r="AO107" s="49"/>
      <c r="AP107" s="49"/>
      <c r="AQ107" s="69"/>
    </row>
    <row r="108" customFormat="false" ht="6" hidden="false" customHeight="true" outlineLevel="0" collapsed="false">
      <c r="V108" s="15"/>
    </row>
    <row r="109" customFormat="false" ht="6" hidden="false" customHeight="true" outlineLevel="0" collapsed="false">
      <c r="V109" s="15"/>
    </row>
    <row r="110" customFormat="false" ht="13.5" hidden="false" customHeight="false" outlineLevel="0" collapsed="false">
      <c r="V110" s="15"/>
    </row>
    <row r="111" customFormat="false" ht="13.5" hidden="false" customHeight="false" outlineLevel="0" collapsed="false">
      <c r="A111" s="6" t="s">
        <v>116</v>
      </c>
      <c r="B111" s="6"/>
    </row>
    <row r="112" customFormat="false" ht="13.5" hidden="false" customHeight="false" outlineLevel="0" collapsed="false">
      <c r="V112" s="15"/>
    </row>
    <row r="113" customFormat="false" ht="13.5" hidden="false" customHeight="false" outlineLevel="0" collapsed="false">
      <c r="B113" s="16"/>
      <c r="C113" s="16"/>
      <c r="D113" s="16"/>
      <c r="E113" s="65" t="s">
        <v>53</v>
      </c>
      <c r="F113" s="65"/>
      <c r="G113" s="65"/>
      <c r="H113" s="16" t="s">
        <v>117</v>
      </c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51"/>
      <c r="AG113" s="51"/>
    </row>
    <row r="114" customFormat="false" ht="13.5" hidden="false" customHeight="false" outlineLevel="0" collapsed="false">
      <c r="B114" s="77" t="s">
        <v>55</v>
      </c>
      <c r="C114" s="77"/>
      <c r="D114" s="77"/>
      <c r="E114" s="16" t="s">
        <v>118</v>
      </c>
      <c r="F114" s="16"/>
      <c r="G114" s="16"/>
      <c r="H114" s="78" t="s">
        <v>119</v>
      </c>
      <c r="I114" s="78"/>
      <c r="J114" s="78"/>
      <c r="K114" s="78"/>
      <c r="L114" s="78"/>
      <c r="M114" s="78"/>
      <c r="N114" s="78"/>
      <c r="O114" s="79" t="s">
        <v>58</v>
      </c>
      <c r="P114" s="79"/>
      <c r="Q114" s="79"/>
      <c r="R114" s="79"/>
      <c r="S114" s="79"/>
      <c r="T114" s="78" t="s">
        <v>120</v>
      </c>
      <c r="U114" s="78"/>
      <c r="V114" s="78"/>
      <c r="W114" s="78"/>
      <c r="X114" s="78"/>
      <c r="Y114" s="78"/>
      <c r="Z114" s="78"/>
      <c r="AA114" s="79" t="s">
        <v>58</v>
      </c>
      <c r="AB114" s="79"/>
      <c r="AC114" s="79"/>
      <c r="AD114" s="79"/>
      <c r="AE114" s="79"/>
    </row>
    <row r="115" customFormat="false" ht="13.5" hidden="false" customHeight="false" outlineLevel="0" collapsed="false">
      <c r="B115" s="77" t="s">
        <v>59</v>
      </c>
      <c r="C115" s="77"/>
      <c r="D115" s="77"/>
      <c r="E115" s="30" t="s">
        <v>121</v>
      </c>
      <c r="F115" s="30"/>
      <c r="G115" s="30"/>
      <c r="H115" s="80" t="s">
        <v>122</v>
      </c>
      <c r="I115" s="80"/>
      <c r="J115" s="80"/>
      <c r="K115" s="9" t="s">
        <v>62</v>
      </c>
      <c r="L115" s="81" t="s">
        <v>123</v>
      </c>
      <c r="M115" s="81"/>
      <c r="N115" s="81"/>
      <c r="O115" s="82" t="s">
        <v>124</v>
      </c>
      <c r="R115" s="9"/>
      <c r="S115" s="83"/>
      <c r="T115" s="80" t="s">
        <v>125</v>
      </c>
      <c r="U115" s="80"/>
      <c r="V115" s="80"/>
      <c r="W115" s="9" t="s">
        <v>62</v>
      </c>
      <c r="X115" s="82" t="s">
        <v>126</v>
      </c>
      <c r="Z115" s="84"/>
      <c r="AA115" s="85" t="s">
        <v>127</v>
      </c>
      <c r="AB115" s="85"/>
      <c r="AC115" s="85"/>
      <c r="AD115" s="85"/>
      <c r="AE115" s="86"/>
    </row>
    <row r="116" customFormat="false" ht="13.5" hidden="false" customHeight="false" outlineLevel="0" collapsed="false">
      <c r="B116" s="77" t="s">
        <v>63</v>
      </c>
      <c r="C116" s="77"/>
      <c r="D116" s="77"/>
      <c r="E116" s="30" t="s">
        <v>128</v>
      </c>
      <c r="F116" s="30"/>
      <c r="G116" s="30"/>
      <c r="H116" s="80" t="s">
        <v>129</v>
      </c>
      <c r="I116" s="80"/>
      <c r="J116" s="80"/>
      <c r="K116" s="87" t="s">
        <v>62</v>
      </c>
      <c r="L116" s="81" t="s">
        <v>130</v>
      </c>
      <c r="M116" s="81"/>
      <c r="N116" s="81"/>
      <c r="O116" s="85" t="s">
        <v>131</v>
      </c>
      <c r="P116" s="88"/>
      <c r="Q116" s="88"/>
      <c r="R116" s="87"/>
      <c r="S116" s="86"/>
      <c r="T116" s="80" t="s">
        <v>132</v>
      </c>
      <c r="U116" s="80"/>
      <c r="V116" s="80"/>
      <c r="W116" s="87" t="s">
        <v>62</v>
      </c>
      <c r="X116" s="81" t="s">
        <v>133</v>
      </c>
      <c r="Y116" s="81"/>
      <c r="Z116" s="81"/>
      <c r="AA116" s="85" t="s">
        <v>134</v>
      </c>
      <c r="AB116" s="85"/>
      <c r="AC116" s="85"/>
      <c r="AD116" s="85"/>
      <c r="AE116" s="86"/>
    </row>
    <row r="117" customFormat="false" ht="13.5" hidden="false" customHeight="false" outlineLevel="0" collapsed="false">
      <c r="B117" s="77" t="s">
        <v>67</v>
      </c>
      <c r="C117" s="77"/>
      <c r="D117" s="77"/>
      <c r="E117" s="30" t="s">
        <v>135</v>
      </c>
      <c r="F117" s="30"/>
      <c r="G117" s="30"/>
      <c r="H117" s="80" t="s">
        <v>136</v>
      </c>
      <c r="I117" s="80"/>
      <c r="J117" s="80"/>
      <c r="K117" s="87" t="s">
        <v>62</v>
      </c>
      <c r="L117" s="81" t="s">
        <v>137</v>
      </c>
      <c r="M117" s="81"/>
      <c r="N117" s="81"/>
      <c r="O117" s="89" t="s">
        <v>138</v>
      </c>
      <c r="P117" s="88"/>
      <c r="Q117" s="88"/>
      <c r="R117" s="87"/>
      <c r="S117" s="86"/>
      <c r="T117" s="80" t="s">
        <v>139</v>
      </c>
      <c r="U117" s="80"/>
      <c r="V117" s="80"/>
      <c r="W117" s="87" t="s">
        <v>62</v>
      </c>
      <c r="X117" s="81" t="s">
        <v>140</v>
      </c>
      <c r="Y117" s="81"/>
      <c r="Z117" s="81"/>
      <c r="AA117" s="85" t="s">
        <v>141</v>
      </c>
      <c r="AB117" s="85"/>
      <c r="AC117" s="85"/>
      <c r="AD117" s="85"/>
      <c r="AE117" s="86"/>
    </row>
    <row r="118" customFormat="false" ht="13.5" hidden="false" customHeight="false" outlineLevel="0" collapsed="false">
      <c r="B118" s="77" t="s">
        <v>75</v>
      </c>
      <c r="C118" s="77"/>
      <c r="D118" s="77"/>
      <c r="E118" s="30" t="s">
        <v>142</v>
      </c>
      <c r="F118" s="30"/>
      <c r="G118" s="30"/>
      <c r="H118" s="80" t="s">
        <v>143</v>
      </c>
      <c r="I118" s="80"/>
      <c r="J118" s="80"/>
      <c r="K118" s="87" t="s">
        <v>62</v>
      </c>
      <c r="L118" s="81" t="s">
        <v>144</v>
      </c>
      <c r="M118" s="81"/>
      <c r="N118" s="81"/>
      <c r="O118" s="89" t="s">
        <v>145</v>
      </c>
      <c r="P118" s="88"/>
      <c r="Q118" s="88"/>
      <c r="R118" s="87"/>
      <c r="S118" s="86"/>
      <c r="T118" s="80" t="s">
        <v>146</v>
      </c>
      <c r="U118" s="80"/>
      <c r="V118" s="80"/>
      <c r="W118" s="87" t="s">
        <v>62</v>
      </c>
      <c r="X118" s="85" t="s">
        <v>147</v>
      </c>
      <c r="Y118" s="88"/>
      <c r="Z118" s="90"/>
      <c r="AA118" s="85" t="s">
        <v>148</v>
      </c>
      <c r="AB118" s="85"/>
      <c r="AC118" s="85"/>
      <c r="AD118" s="85"/>
      <c r="AE118" s="86"/>
    </row>
    <row r="119" customFormat="false" ht="13.5" hidden="false" customHeight="false" outlineLevel="0" collapsed="false">
      <c r="B119" s="77" t="s">
        <v>77</v>
      </c>
      <c r="C119" s="77"/>
      <c r="D119" s="77"/>
      <c r="E119" s="30" t="s">
        <v>149</v>
      </c>
      <c r="F119" s="30"/>
      <c r="G119" s="30"/>
      <c r="H119" s="80" t="s">
        <v>150</v>
      </c>
      <c r="I119" s="80"/>
      <c r="J119" s="80"/>
      <c r="K119" s="91" t="s">
        <v>62</v>
      </c>
      <c r="L119" s="81" t="s">
        <v>151</v>
      </c>
      <c r="M119" s="81"/>
      <c r="N119" s="81"/>
      <c r="O119" s="92" t="s">
        <v>152</v>
      </c>
      <c r="P119" s="93"/>
      <c r="Q119" s="93"/>
      <c r="R119" s="91"/>
      <c r="S119" s="94"/>
      <c r="T119" s="80" t="s">
        <v>153</v>
      </c>
      <c r="U119" s="80"/>
      <c r="V119" s="80"/>
      <c r="W119" s="91" t="s">
        <v>62</v>
      </c>
      <c r="X119" s="92" t="s">
        <v>154</v>
      </c>
      <c r="Y119" s="93"/>
      <c r="Z119" s="95"/>
      <c r="AA119" s="85" t="s">
        <v>152</v>
      </c>
      <c r="AB119" s="85"/>
      <c r="AC119" s="85"/>
      <c r="AD119" s="85"/>
      <c r="AE119" s="86"/>
    </row>
    <row r="120" customFormat="false" ht="13.5" hidden="false" customHeight="false" outlineLevel="0" collapsed="false">
      <c r="E120" s="45"/>
      <c r="F120" s="46"/>
      <c r="G120" s="46"/>
      <c r="K120" s="9"/>
      <c r="L120" s="96"/>
      <c r="M120" s="97"/>
      <c r="N120" s="97"/>
      <c r="P120" s="50"/>
      <c r="Q120" s="50"/>
      <c r="R120" s="9"/>
      <c r="S120" s="96"/>
      <c r="T120" s="97"/>
      <c r="U120" s="97"/>
      <c r="Y120" s="9"/>
      <c r="Z120" s="96"/>
      <c r="AA120" s="97"/>
      <c r="AB120" s="97"/>
      <c r="AD120" s="50"/>
      <c r="AE120" s="50"/>
      <c r="AF120" s="9"/>
      <c r="AG120" s="96"/>
    </row>
    <row r="122" customFormat="false" ht="14.25" hidden="false" customHeight="false" outlineLevel="0" collapsed="false">
      <c r="J122" s="98"/>
      <c r="K122" s="98"/>
      <c r="L122" s="98"/>
      <c r="M122" s="98"/>
      <c r="N122" s="98"/>
      <c r="O122" s="98"/>
      <c r="P122" s="99"/>
      <c r="Q122" s="12"/>
      <c r="R122" s="12"/>
      <c r="S122" s="12"/>
      <c r="T122" s="12"/>
      <c r="U122" s="12"/>
      <c r="V122" s="12"/>
      <c r="W122" s="12"/>
      <c r="AA122" s="1" t="s">
        <v>155</v>
      </c>
    </row>
    <row r="123" customFormat="false" ht="14.25" hidden="false" customHeight="false" outlineLevel="0" collapsed="false">
      <c r="J123" s="100"/>
      <c r="K123" s="8"/>
      <c r="L123" s="8"/>
      <c r="M123" s="8"/>
      <c r="P123" s="101" t="s">
        <v>156</v>
      </c>
      <c r="Q123" s="101"/>
      <c r="W123" s="102"/>
      <c r="X123" s="100"/>
      <c r="Y123" s="8"/>
      <c r="Z123" s="8"/>
      <c r="AA123" s="8" t="s">
        <v>157</v>
      </c>
    </row>
    <row r="124" customFormat="false" ht="13.5" hidden="false" customHeight="true" outlineLevel="0" collapsed="false">
      <c r="J124" s="100"/>
      <c r="K124" s="8"/>
      <c r="L124" s="8"/>
      <c r="M124" s="8"/>
      <c r="P124" s="103" t="s">
        <v>158</v>
      </c>
      <c r="Q124" s="103"/>
      <c r="X124" s="100"/>
      <c r="Y124" s="8"/>
      <c r="Z124" s="8"/>
      <c r="AA124" s="8" t="s">
        <v>159</v>
      </c>
    </row>
    <row r="125" customFormat="false" ht="14.25" hidden="false" customHeight="false" outlineLevel="0" collapsed="false">
      <c r="J125" s="100"/>
      <c r="K125" s="8"/>
      <c r="L125" s="12"/>
      <c r="M125" s="12"/>
      <c r="N125" s="12"/>
      <c r="O125" s="12"/>
      <c r="P125" s="12"/>
      <c r="Q125" s="104"/>
      <c r="R125" s="98"/>
      <c r="S125" s="98"/>
      <c r="T125" s="98"/>
      <c r="U125" s="98"/>
      <c r="X125" s="100"/>
      <c r="Y125" s="8"/>
      <c r="Z125" s="8"/>
      <c r="AA125" s="8" t="s">
        <v>160</v>
      </c>
    </row>
    <row r="126" customFormat="false" ht="14.25" hidden="false" customHeight="false" outlineLevel="0" collapsed="false">
      <c r="J126" s="100"/>
      <c r="K126" s="8"/>
      <c r="L126" s="105"/>
      <c r="M126" s="8"/>
      <c r="P126" s="106" t="s">
        <v>161</v>
      </c>
      <c r="Q126" s="106"/>
      <c r="U126" s="107"/>
      <c r="X126" s="100"/>
      <c r="Y126" s="8"/>
      <c r="Z126" s="8"/>
      <c r="AA126" s="8"/>
    </row>
    <row r="127" customFormat="false" ht="13.5" hidden="false" customHeight="true" outlineLevel="0" collapsed="false">
      <c r="J127" s="104"/>
      <c r="K127" s="98"/>
      <c r="L127" s="108"/>
      <c r="M127" s="98"/>
      <c r="P127" s="103" t="s">
        <v>162</v>
      </c>
      <c r="Q127" s="103"/>
      <c r="U127" s="107"/>
      <c r="W127" s="12"/>
      <c r="X127" s="104"/>
      <c r="Y127" s="98"/>
      <c r="Z127" s="98"/>
      <c r="AA127" s="98"/>
    </row>
    <row r="128" customFormat="false" ht="13.5" hidden="false" customHeight="true" outlineLevel="0" collapsed="false">
      <c r="F128" s="109"/>
      <c r="G128" s="102"/>
      <c r="H128" s="102"/>
      <c r="I128" s="106" t="s">
        <v>163</v>
      </c>
      <c r="J128" s="106"/>
      <c r="K128" s="8"/>
      <c r="L128" s="110"/>
      <c r="M128" s="111"/>
      <c r="P128" s="103"/>
      <c r="Q128" s="103"/>
      <c r="R128" s="8"/>
      <c r="S128" s="112"/>
      <c r="T128" s="102"/>
      <c r="U128" s="102"/>
      <c r="V128" s="102"/>
      <c r="W128" s="106" t="s">
        <v>164</v>
      </c>
      <c r="X128" s="106"/>
      <c r="Y128" s="8"/>
      <c r="Z128" s="110"/>
      <c r="AA128" s="111"/>
    </row>
    <row r="129" s="9" customFormat="true" ht="13.5" hidden="false" customHeight="false" outlineLevel="0" collapsed="false">
      <c r="F129" s="113"/>
      <c r="G129" s="11"/>
      <c r="I129" s="101" t="s">
        <v>165</v>
      </c>
      <c r="J129" s="101"/>
      <c r="L129" s="11"/>
      <c r="M129" s="114"/>
      <c r="R129" s="11"/>
      <c r="S129" s="114"/>
      <c r="T129" s="11"/>
      <c r="W129" s="101" t="s">
        <v>166</v>
      </c>
      <c r="X129" s="101"/>
      <c r="Z129" s="11"/>
      <c r="AA129" s="114"/>
    </row>
    <row r="130" customFormat="false" ht="14.25" hidden="false" customHeight="false" outlineLevel="0" collapsed="false">
      <c r="F130" s="104"/>
      <c r="G130" s="98"/>
      <c r="L130" s="98"/>
      <c r="M130" s="99"/>
      <c r="O130" s="12"/>
      <c r="R130" s="98"/>
      <c r="S130" s="99"/>
      <c r="T130" s="8"/>
      <c r="U130" s="12"/>
      <c r="Z130" s="98"/>
      <c r="AA130" s="99"/>
      <c r="AC130" s="12"/>
    </row>
    <row r="131" customFormat="false" ht="14.25" hidden="false" customHeight="false" outlineLevel="0" collapsed="false">
      <c r="D131" s="105"/>
      <c r="E131" s="106" t="s">
        <v>167</v>
      </c>
      <c r="F131" s="106"/>
      <c r="G131" s="8"/>
      <c r="H131" s="100"/>
      <c r="I131" s="8"/>
      <c r="J131" s="8"/>
      <c r="K131" s="112"/>
      <c r="L131" s="8"/>
      <c r="M131" s="101" t="s">
        <v>168</v>
      </c>
      <c r="N131" s="101"/>
      <c r="O131" s="115"/>
      <c r="R131" s="100"/>
      <c r="S131" s="101" t="s">
        <v>169</v>
      </c>
      <c r="T131" s="101"/>
      <c r="U131" s="115"/>
      <c r="V131" s="8"/>
      <c r="W131" s="8"/>
      <c r="X131" s="8"/>
      <c r="Y131" s="112"/>
      <c r="Z131" s="8"/>
      <c r="AA131" s="101" t="s">
        <v>170</v>
      </c>
      <c r="AB131" s="101"/>
      <c r="AC131" s="115"/>
    </row>
    <row r="132" customFormat="false" ht="13.5" hidden="false" customHeight="false" outlineLevel="0" collapsed="false">
      <c r="D132" s="116"/>
      <c r="E132" s="101" t="s">
        <v>171</v>
      </c>
      <c r="F132" s="101"/>
      <c r="G132" s="8"/>
      <c r="H132" s="100"/>
      <c r="I132" s="8"/>
      <c r="J132" s="8"/>
      <c r="K132" s="112"/>
      <c r="L132" s="8"/>
      <c r="M132" s="101" t="s">
        <v>172</v>
      </c>
      <c r="N132" s="101"/>
      <c r="O132" s="107"/>
      <c r="R132" s="100"/>
      <c r="S132" s="101" t="s">
        <v>173</v>
      </c>
      <c r="T132" s="101"/>
      <c r="U132" s="107"/>
      <c r="V132" s="8"/>
      <c r="W132" s="8"/>
      <c r="X132" s="8"/>
      <c r="Y132" s="112"/>
      <c r="Z132" s="8"/>
      <c r="AA132" s="101" t="s">
        <v>174</v>
      </c>
      <c r="AB132" s="101"/>
      <c r="AC132" s="107"/>
    </row>
    <row r="133" customFormat="false" ht="13.5" hidden="false" customHeight="true" outlineLevel="0" collapsed="false">
      <c r="D133" s="117"/>
      <c r="G133" s="8"/>
      <c r="H133" s="100"/>
      <c r="I133" s="8"/>
      <c r="J133" s="8"/>
      <c r="K133" s="112"/>
      <c r="L133" s="8"/>
      <c r="M133" s="101"/>
      <c r="N133" s="101"/>
      <c r="O133" s="107"/>
      <c r="R133" s="100"/>
      <c r="S133" s="8"/>
      <c r="T133" s="8"/>
      <c r="U133" s="107"/>
      <c r="V133" s="8"/>
      <c r="W133" s="8"/>
      <c r="X133" s="8"/>
      <c r="Y133" s="112"/>
      <c r="Z133" s="8"/>
      <c r="AA133" s="101"/>
      <c r="AB133" s="101"/>
      <c r="AC133" s="107"/>
    </row>
    <row r="134" customFormat="false" ht="13.5" hidden="false" customHeight="false" outlineLevel="0" collapsed="false">
      <c r="C134" s="101" t="s">
        <v>175</v>
      </c>
      <c r="D134" s="101"/>
      <c r="G134" s="101" t="s">
        <v>176</v>
      </c>
      <c r="H134" s="101"/>
      <c r="K134" s="101" t="s">
        <v>177</v>
      </c>
      <c r="L134" s="101"/>
      <c r="O134" s="101" t="s">
        <v>178</v>
      </c>
      <c r="P134" s="101"/>
      <c r="Q134" s="101" t="s">
        <v>179</v>
      </c>
      <c r="R134" s="101"/>
      <c r="U134" s="101" t="s">
        <v>180</v>
      </c>
      <c r="V134" s="101"/>
      <c r="Y134" s="101" t="s">
        <v>181</v>
      </c>
      <c r="Z134" s="101"/>
      <c r="AC134" s="101" t="s">
        <v>182</v>
      </c>
      <c r="AD134" s="101"/>
    </row>
    <row r="135" customFormat="false" ht="13.5" hidden="false" customHeight="true" outlineLevel="0" collapsed="false">
      <c r="C135" s="118" t="s">
        <v>37</v>
      </c>
      <c r="D135" s="118"/>
      <c r="G135" s="118" t="s">
        <v>183</v>
      </c>
      <c r="H135" s="118"/>
      <c r="K135" s="118" t="s">
        <v>184</v>
      </c>
      <c r="L135" s="118"/>
      <c r="O135" s="118" t="s">
        <v>185</v>
      </c>
      <c r="P135" s="118"/>
      <c r="Q135" s="118" t="s">
        <v>39</v>
      </c>
      <c r="R135" s="118"/>
      <c r="U135" s="118" t="s">
        <v>186</v>
      </c>
      <c r="V135" s="118"/>
      <c r="Y135" s="118" t="s">
        <v>35</v>
      </c>
      <c r="Z135" s="118"/>
      <c r="AC135" s="118" t="s">
        <v>29</v>
      </c>
      <c r="AD135" s="118"/>
    </row>
    <row r="136" customFormat="false" ht="13.5" hidden="false" customHeight="false" outlineLevel="0" collapsed="false">
      <c r="C136" s="118"/>
      <c r="D136" s="118"/>
      <c r="G136" s="118"/>
      <c r="H136" s="118"/>
      <c r="K136" s="118"/>
      <c r="L136" s="118"/>
      <c r="O136" s="118"/>
      <c r="P136" s="118"/>
      <c r="Q136" s="118"/>
      <c r="R136" s="118"/>
      <c r="U136" s="118"/>
      <c r="V136" s="118"/>
      <c r="Y136" s="118"/>
      <c r="Z136" s="118"/>
      <c r="AC136" s="118"/>
      <c r="AD136" s="118"/>
    </row>
    <row r="137" customFormat="false" ht="13.5" hidden="false" customHeight="false" outlineLevel="0" collapsed="false">
      <c r="C137" s="118"/>
      <c r="D137" s="118"/>
      <c r="G137" s="118"/>
      <c r="H137" s="118"/>
      <c r="K137" s="118"/>
      <c r="L137" s="118"/>
      <c r="O137" s="118"/>
      <c r="P137" s="118"/>
      <c r="Q137" s="118"/>
      <c r="R137" s="118"/>
      <c r="U137" s="118"/>
      <c r="V137" s="118"/>
      <c r="Y137" s="118"/>
      <c r="Z137" s="118"/>
      <c r="AC137" s="118"/>
      <c r="AD137" s="118"/>
    </row>
    <row r="138" customFormat="false" ht="13.5" hidden="false" customHeight="false" outlineLevel="0" collapsed="false">
      <c r="C138" s="118"/>
      <c r="D138" s="118"/>
      <c r="G138" s="118"/>
      <c r="H138" s="118"/>
      <c r="K138" s="118"/>
      <c r="L138" s="118"/>
      <c r="O138" s="118"/>
      <c r="P138" s="118"/>
      <c r="Q138" s="118"/>
      <c r="R138" s="118"/>
      <c r="U138" s="118"/>
      <c r="V138" s="118"/>
      <c r="Y138" s="118"/>
      <c r="Z138" s="118"/>
      <c r="AC138" s="118"/>
      <c r="AD138" s="118"/>
    </row>
    <row r="139" customFormat="false" ht="13.5" hidden="false" customHeight="false" outlineLevel="0" collapsed="false">
      <c r="C139" s="118"/>
      <c r="D139" s="118"/>
      <c r="G139" s="118"/>
      <c r="H139" s="118"/>
      <c r="K139" s="118"/>
      <c r="L139" s="118"/>
      <c r="O139" s="118"/>
      <c r="P139" s="118"/>
      <c r="Q139" s="118"/>
      <c r="R139" s="118"/>
      <c r="U139" s="118"/>
      <c r="V139" s="118"/>
      <c r="Y139" s="118"/>
      <c r="Z139" s="118"/>
      <c r="AC139" s="118"/>
      <c r="AD139" s="118"/>
    </row>
    <row r="140" customFormat="false" ht="13.5" hidden="false" customHeight="false" outlineLevel="0" collapsed="false">
      <c r="C140" s="118"/>
      <c r="D140" s="118"/>
      <c r="G140" s="118"/>
      <c r="H140" s="118"/>
      <c r="K140" s="118"/>
      <c r="L140" s="118"/>
      <c r="O140" s="118"/>
      <c r="P140" s="118"/>
      <c r="Q140" s="118"/>
      <c r="R140" s="118"/>
      <c r="U140" s="118"/>
      <c r="V140" s="118"/>
      <c r="Y140" s="118"/>
      <c r="Z140" s="118"/>
      <c r="AC140" s="118"/>
      <c r="AD140" s="118"/>
    </row>
    <row r="141" customFormat="false" ht="13.5" hidden="false" customHeight="false" outlineLevel="0" collapsed="false">
      <c r="C141" s="118"/>
      <c r="D141" s="118"/>
      <c r="G141" s="118"/>
      <c r="H141" s="118"/>
      <c r="K141" s="118"/>
      <c r="L141" s="118"/>
      <c r="O141" s="118"/>
      <c r="P141" s="118"/>
      <c r="Q141" s="118"/>
      <c r="R141" s="118"/>
      <c r="U141" s="118"/>
      <c r="V141" s="118"/>
      <c r="Y141" s="118"/>
      <c r="Z141" s="118"/>
      <c r="AC141" s="118"/>
      <c r="AD141" s="118"/>
    </row>
    <row r="142" customFormat="false" ht="13.5" hidden="false" customHeight="false" outlineLevel="0" collapsed="false">
      <c r="C142" s="118"/>
      <c r="D142" s="118"/>
      <c r="G142" s="118"/>
      <c r="H142" s="118"/>
      <c r="K142" s="118"/>
      <c r="L142" s="118"/>
      <c r="O142" s="118"/>
      <c r="P142" s="118"/>
      <c r="Q142" s="118"/>
      <c r="R142" s="118"/>
      <c r="U142" s="118"/>
      <c r="V142" s="118"/>
      <c r="Y142" s="118"/>
      <c r="Z142" s="118"/>
      <c r="AC142" s="118"/>
      <c r="AD142" s="118"/>
    </row>
    <row r="143" customFormat="false" ht="13.5" hidden="false" customHeight="false" outlineLevel="0" collapsed="false">
      <c r="C143" s="118"/>
      <c r="D143" s="118"/>
      <c r="G143" s="118"/>
      <c r="H143" s="118"/>
      <c r="K143" s="118"/>
      <c r="L143" s="118"/>
      <c r="O143" s="118"/>
      <c r="P143" s="118"/>
      <c r="Q143" s="118"/>
      <c r="R143" s="118"/>
      <c r="U143" s="118"/>
      <c r="V143" s="118"/>
      <c r="Y143" s="118"/>
      <c r="Z143" s="118"/>
      <c r="AC143" s="118"/>
      <c r="AD143" s="118"/>
    </row>
    <row r="144" customFormat="false" ht="13.5" hidden="false" customHeight="false" outlineLevel="0" collapsed="false">
      <c r="C144" s="119"/>
      <c r="D144" s="119"/>
      <c r="G144" s="119"/>
      <c r="H144" s="119"/>
      <c r="I144" s="1" t="s">
        <v>187</v>
      </c>
      <c r="K144" s="119"/>
      <c r="L144" s="119"/>
      <c r="O144" s="119"/>
      <c r="P144" s="119"/>
      <c r="Q144" s="119"/>
      <c r="R144" s="119"/>
      <c r="U144" s="119"/>
      <c r="V144" s="119"/>
      <c r="W144" s="1" t="s">
        <v>188</v>
      </c>
      <c r="Y144" s="119"/>
      <c r="Z144" s="119"/>
      <c r="AC144" s="119"/>
      <c r="AD144" s="119"/>
    </row>
    <row r="145" customFormat="false" ht="14.25" hidden="false" customHeight="false" outlineLevel="0" collapsed="false">
      <c r="C145" s="120"/>
      <c r="D145" s="120"/>
      <c r="F145" s="121"/>
      <c r="G145" s="122"/>
      <c r="H145" s="122"/>
      <c r="I145" s="91" t="s">
        <v>189</v>
      </c>
      <c r="J145" s="91"/>
      <c r="K145" s="123"/>
      <c r="L145" s="123"/>
      <c r="M145" s="8"/>
      <c r="N145" s="100"/>
      <c r="O145" s="123"/>
      <c r="P145" s="123"/>
      <c r="Q145" s="123"/>
      <c r="R145" s="123"/>
      <c r="S145" s="112"/>
      <c r="T145" s="8"/>
      <c r="U145" s="123"/>
      <c r="V145" s="123"/>
      <c r="W145" s="11" t="s">
        <v>190</v>
      </c>
      <c r="X145" s="11"/>
      <c r="Y145" s="124"/>
      <c r="Z145" s="124"/>
      <c r="AA145" s="125"/>
      <c r="AC145" s="120"/>
      <c r="AD145" s="120"/>
    </row>
    <row r="146" customFormat="false" ht="14.25" hidden="false" customHeight="false" outlineLevel="0" collapsed="false">
      <c r="H146" s="45"/>
      <c r="I146" s="51"/>
      <c r="J146" s="126"/>
      <c r="K146" s="110"/>
      <c r="L146" s="110"/>
      <c r="M146" s="110"/>
      <c r="T146" s="110"/>
      <c r="U146" s="110"/>
      <c r="V146" s="110"/>
      <c r="W146" s="127"/>
      <c r="X146" s="53"/>
      <c r="Y146" s="45"/>
    </row>
    <row r="147" customFormat="false" ht="13.5" hidden="false" customHeight="false" outlineLevel="0" collapsed="false">
      <c r="H147" s="45"/>
      <c r="I147" s="101"/>
      <c r="J147" s="101"/>
      <c r="P147" s="101"/>
      <c r="Q147" s="101"/>
      <c r="W147" s="101"/>
      <c r="X147" s="101"/>
      <c r="Y147" s="45"/>
    </row>
    <row r="148" customFormat="false" ht="13.5" hidden="false" customHeight="false" outlineLevel="0" collapsed="false">
      <c r="B148" s="16"/>
      <c r="C148" s="16"/>
      <c r="D148" s="16"/>
      <c r="E148" s="65" t="s">
        <v>53</v>
      </c>
      <c r="F148" s="65"/>
      <c r="G148" s="65"/>
      <c r="H148" s="16" t="s">
        <v>117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51"/>
      <c r="AG148" s="51"/>
    </row>
    <row r="149" customFormat="false" ht="13.5" hidden="false" customHeight="false" outlineLevel="0" collapsed="false">
      <c r="B149" s="77" t="s">
        <v>191</v>
      </c>
      <c r="C149" s="77"/>
      <c r="D149" s="77"/>
      <c r="E149" s="16" t="s">
        <v>192</v>
      </c>
      <c r="F149" s="16"/>
      <c r="G149" s="16"/>
      <c r="H149" s="17" t="s">
        <v>119</v>
      </c>
      <c r="I149" s="17"/>
      <c r="J149" s="17"/>
      <c r="K149" s="17"/>
      <c r="L149" s="17"/>
      <c r="M149" s="17"/>
      <c r="N149" s="17"/>
      <c r="O149" s="128" t="s">
        <v>58</v>
      </c>
      <c r="P149" s="128"/>
      <c r="Q149" s="128"/>
      <c r="R149" s="128"/>
      <c r="S149" s="128"/>
      <c r="T149" s="17" t="s">
        <v>120</v>
      </c>
      <c r="U149" s="17"/>
      <c r="V149" s="17"/>
      <c r="W149" s="17"/>
      <c r="X149" s="17"/>
      <c r="Y149" s="17"/>
      <c r="Z149" s="17"/>
      <c r="AA149" s="128" t="s">
        <v>58</v>
      </c>
      <c r="AB149" s="128"/>
      <c r="AC149" s="128"/>
      <c r="AD149" s="128"/>
      <c r="AE149" s="128"/>
    </row>
    <row r="150" customFormat="false" ht="13.5" hidden="false" customHeight="false" outlineLevel="0" collapsed="false">
      <c r="B150" s="77" t="s">
        <v>82</v>
      </c>
      <c r="C150" s="77"/>
      <c r="D150" s="77"/>
      <c r="E150" s="16" t="s">
        <v>193</v>
      </c>
      <c r="F150" s="16"/>
      <c r="G150" s="16"/>
      <c r="H150" s="80" t="s">
        <v>194</v>
      </c>
      <c r="I150" s="80"/>
      <c r="J150" s="80"/>
      <c r="K150" s="87" t="s">
        <v>62</v>
      </c>
      <c r="L150" s="129" t="s">
        <v>195</v>
      </c>
      <c r="M150" s="129"/>
      <c r="N150" s="129"/>
      <c r="O150" s="130" t="s">
        <v>196</v>
      </c>
      <c r="P150" s="88"/>
      <c r="Q150" s="88"/>
      <c r="R150" s="87"/>
      <c r="S150" s="86"/>
      <c r="T150" s="80" t="s">
        <v>197</v>
      </c>
      <c r="U150" s="80"/>
      <c r="V150" s="80"/>
      <c r="W150" s="87" t="s">
        <v>62</v>
      </c>
      <c r="X150" s="85" t="s">
        <v>198</v>
      </c>
      <c r="Y150" s="88"/>
      <c r="Z150" s="88"/>
      <c r="AA150" s="130" t="s">
        <v>196</v>
      </c>
      <c r="AB150" s="85"/>
      <c r="AC150" s="85"/>
      <c r="AD150" s="85"/>
      <c r="AE150" s="86"/>
    </row>
    <row r="151" customFormat="false" ht="13.5" hidden="false" customHeight="false" outlineLevel="0" collapsed="false">
      <c r="B151" s="77" t="s">
        <v>199</v>
      </c>
      <c r="C151" s="77"/>
      <c r="D151" s="77"/>
      <c r="E151" s="16" t="s">
        <v>200</v>
      </c>
      <c r="F151" s="16"/>
      <c r="G151" s="16"/>
      <c r="H151" s="80" t="s">
        <v>194</v>
      </c>
      <c r="I151" s="80"/>
      <c r="J151" s="80"/>
      <c r="K151" s="91" t="s">
        <v>62</v>
      </c>
      <c r="L151" s="12" t="s">
        <v>198</v>
      </c>
      <c r="M151" s="12"/>
      <c r="N151" s="12"/>
      <c r="O151" s="131" t="s">
        <v>196</v>
      </c>
      <c r="P151" s="93"/>
      <c r="Q151" s="93"/>
      <c r="R151" s="91"/>
      <c r="S151" s="94"/>
      <c r="T151" s="80" t="s">
        <v>197</v>
      </c>
      <c r="U151" s="80"/>
      <c r="V151" s="80"/>
      <c r="W151" s="91" t="s">
        <v>62</v>
      </c>
      <c r="X151" s="129" t="s">
        <v>195</v>
      </c>
      <c r="Y151" s="129"/>
      <c r="Z151" s="129"/>
      <c r="AA151" s="131" t="s">
        <v>196</v>
      </c>
      <c r="AB151" s="92"/>
      <c r="AC151" s="92"/>
      <c r="AD151" s="92"/>
      <c r="AE151" s="94"/>
    </row>
    <row r="152" customFormat="false" ht="13.5" hidden="false" customHeight="false" outlineLevel="0" collapsed="false">
      <c r="B152" s="77" t="s">
        <v>201</v>
      </c>
      <c r="C152" s="77"/>
      <c r="D152" s="77"/>
      <c r="E152" s="16" t="s">
        <v>202</v>
      </c>
      <c r="F152" s="16"/>
      <c r="G152" s="16"/>
      <c r="H152" s="80" t="s">
        <v>194</v>
      </c>
      <c r="I152" s="80"/>
      <c r="J152" s="80"/>
      <c r="K152" s="87" t="s">
        <v>62</v>
      </c>
      <c r="L152" s="80" t="s">
        <v>197</v>
      </c>
      <c r="M152" s="80"/>
      <c r="N152" s="80"/>
      <c r="O152" s="130" t="s">
        <v>196</v>
      </c>
      <c r="P152" s="88"/>
      <c r="Q152" s="88"/>
      <c r="R152" s="87"/>
      <c r="S152" s="86"/>
      <c r="T152" s="129" t="s">
        <v>195</v>
      </c>
      <c r="U152" s="129"/>
      <c r="V152" s="129"/>
      <c r="W152" s="87" t="s">
        <v>62</v>
      </c>
      <c r="X152" s="85" t="s">
        <v>198</v>
      </c>
      <c r="Y152" s="88"/>
      <c r="Z152" s="88"/>
      <c r="AA152" s="130" t="s">
        <v>196</v>
      </c>
      <c r="AB152" s="85"/>
      <c r="AC152" s="85"/>
      <c r="AD152" s="85"/>
      <c r="AE152" s="86"/>
    </row>
    <row r="154" s="44" customFormat="true" ht="13.5" hidden="false" customHeight="false" outlineLevel="0" collapsed="false">
      <c r="A154" s="16" t="s">
        <v>203</v>
      </c>
      <c r="B154" s="16"/>
      <c r="C154" s="16"/>
      <c r="D154" s="16"/>
      <c r="E154" s="16" t="str">
        <f aca="false">A155</f>
        <v>ｱｽﾃﾗｰｿ</v>
      </c>
      <c r="F154" s="16"/>
      <c r="G154" s="16"/>
      <c r="H154" s="16"/>
      <c r="I154" s="16" t="str">
        <f aca="false">A157</f>
        <v>高畠蹴友</v>
      </c>
      <c r="J154" s="16"/>
      <c r="K154" s="16"/>
      <c r="L154" s="16"/>
      <c r="M154" s="64" t="str">
        <f aca="false">A159</f>
        <v>窪田</v>
      </c>
      <c r="N154" s="64"/>
      <c r="O154" s="64"/>
      <c r="P154" s="64"/>
      <c r="Q154" s="16" t="str">
        <f aca="false">A161</f>
        <v>南陽FC-B</v>
      </c>
      <c r="R154" s="16"/>
      <c r="S154" s="16"/>
      <c r="T154" s="16"/>
      <c r="U154" s="16" t="s">
        <v>86</v>
      </c>
      <c r="V154" s="16"/>
      <c r="W154" s="65" t="s">
        <v>87</v>
      </c>
      <c r="X154" s="65"/>
      <c r="Y154" s="65" t="s">
        <v>88</v>
      </c>
      <c r="Z154" s="65"/>
      <c r="AA154" s="18" t="s">
        <v>89</v>
      </c>
      <c r="AB154" s="18"/>
      <c r="AC154" s="18" t="s">
        <v>90</v>
      </c>
      <c r="AD154" s="18"/>
      <c r="AE154" s="18" t="s">
        <v>91</v>
      </c>
      <c r="AF154" s="18"/>
      <c r="AG154" s="18" t="s">
        <v>92</v>
      </c>
      <c r="AH154" s="18"/>
      <c r="AI154" s="18" t="s">
        <v>93</v>
      </c>
      <c r="AJ154" s="18"/>
    </row>
    <row r="155" s="44" customFormat="true" ht="13.5" hidden="false" customHeight="false" outlineLevel="0" collapsed="false">
      <c r="A155" s="16" t="s">
        <v>204</v>
      </c>
      <c r="B155" s="16"/>
      <c r="C155" s="16"/>
      <c r="D155" s="16"/>
      <c r="E155" s="66"/>
      <c r="F155" s="66"/>
      <c r="G155" s="66"/>
      <c r="H155" s="66"/>
      <c r="I155" s="67" t="str">
        <f aca="false">IF(I156="","",IF(I156=K156,"△",IF(I156&gt;K156,"○","×")))</f>
        <v>×</v>
      </c>
      <c r="J155" s="67"/>
      <c r="K155" s="67"/>
      <c r="L155" s="67"/>
      <c r="M155" s="67" t="str">
        <f aca="false">IF(M156="","",IF(M156=O156,"△",IF(M156&gt;O156,"○","×")))</f>
        <v>○</v>
      </c>
      <c r="N155" s="67"/>
      <c r="O155" s="67"/>
      <c r="P155" s="67"/>
      <c r="Q155" s="67" t="str">
        <f aca="false">IF(Q156="","",IF(Q156=S156,"△",IF(Q156&gt;S156,"○","×")))</f>
        <v>×</v>
      </c>
      <c r="R155" s="67"/>
      <c r="S155" s="67"/>
      <c r="T155" s="67"/>
      <c r="U155" s="68" t="n">
        <f aca="false">IF(AP155=0,"", COUNTIF(E155:T155,"○"))</f>
        <v>1</v>
      </c>
      <c r="V155" s="68"/>
      <c r="W155" s="68" t="n">
        <f aca="false">IF(AP155=0,"", COUNTIF(E155:T155,"×"))</f>
        <v>2</v>
      </c>
      <c r="X155" s="68"/>
      <c r="Y155" s="68" t="n">
        <f aca="false">IF(AP155=0,"", COUNTIF(E155:T155,"△"))</f>
        <v>0</v>
      </c>
      <c r="Z155" s="68"/>
      <c r="AA155" s="68" t="n">
        <f aca="false">IF(AP155=0,"", U155*3+Y155)</f>
        <v>3</v>
      </c>
      <c r="AB155" s="68"/>
      <c r="AC155" s="68" t="n">
        <f aca="false">IF(AP155=0,"",SUM(E156,I156,M156,Q156))</f>
        <v>6</v>
      </c>
      <c r="AD155" s="68"/>
      <c r="AE155" s="68" t="n">
        <f aca="false">IF(AP155=0,"",SUM(G156,K156,O156,S156))</f>
        <v>11</v>
      </c>
      <c r="AF155" s="68"/>
      <c r="AG155" s="68" t="n">
        <f aca="false">IF(AP155=0,"",SUM(AC155,-AE155))</f>
        <v>-5</v>
      </c>
      <c r="AH155" s="68"/>
      <c r="AI155" s="68" t="n">
        <f aca="false">IF(AP155=0,"",_xlfn.RANK.EQ(AQ155,AQ155:AQ162))</f>
        <v>3</v>
      </c>
      <c r="AJ155" s="68"/>
      <c r="AK155" s="49"/>
      <c r="AL155" s="49"/>
      <c r="AM155" s="49"/>
      <c r="AN155" s="49"/>
      <c r="AO155" s="49"/>
      <c r="AP155" s="49" t="n">
        <f aca="false">COUNTA(I156:T156,M158:T158,Q160:T160)</f>
        <v>12</v>
      </c>
      <c r="AQ155" s="69" t="n">
        <f aca="false">IF(AP155=0,"",10000000000+(AA155*100000000)+(100000+(AG155*1000))+(AC155))</f>
        <v>10300095006</v>
      </c>
    </row>
    <row r="156" s="44" customFormat="true" ht="13.5" hidden="false" customHeight="false" outlineLevel="0" collapsed="false">
      <c r="A156" s="16"/>
      <c r="B156" s="16"/>
      <c r="C156" s="16"/>
      <c r="D156" s="16"/>
      <c r="E156" s="66"/>
      <c r="F156" s="66"/>
      <c r="G156" s="66"/>
      <c r="H156" s="66"/>
      <c r="I156" s="70" t="n">
        <v>0</v>
      </c>
      <c r="J156" s="70"/>
      <c r="K156" s="70" t="n">
        <v>5</v>
      </c>
      <c r="L156" s="70"/>
      <c r="M156" s="70" t="n">
        <v>6</v>
      </c>
      <c r="N156" s="70"/>
      <c r="O156" s="70" t="n">
        <v>0</v>
      </c>
      <c r="P156" s="70"/>
      <c r="Q156" s="70" t="n">
        <v>0</v>
      </c>
      <c r="R156" s="70"/>
      <c r="S156" s="70" t="n">
        <v>6</v>
      </c>
      <c r="T156" s="70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49"/>
      <c r="AL156" s="49"/>
      <c r="AM156" s="49"/>
      <c r="AN156" s="49"/>
      <c r="AO156" s="49"/>
      <c r="AP156" s="49"/>
      <c r="AQ156" s="69"/>
    </row>
    <row r="157" s="44" customFormat="true" ht="13.5" hidden="false" customHeight="false" outlineLevel="0" collapsed="false">
      <c r="A157" s="16" t="s">
        <v>205</v>
      </c>
      <c r="B157" s="16"/>
      <c r="C157" s="16"/>
      <c r="D157" s="16"/>
      <c r="E157" s="67" t="str">
        <f aca="false">IF(I156="","",IF(E158=G158,"△",IF(E158&gt;G158,"○","×")))</f>
        <v>○</v>
      </c>
      <c r="F157" s="67"/>
      <c r="G157" s="67"/>
      <c r="H157" s="67"/>
      <c r="I157" s="71"/>
      <c r="J157" s="71"/>
      <c r="K157" s="71"/>
      <c r="L157" s="71"/>
      <c r="M157" s="67" t="str">
        <f aca="false">IF(M158="","",IF(M158=O158,"△",IF(M158&gt;O158,"○","×")))</f>
        <v>○</v>
      </c>
      <c r="N157" s="67"/>
      <c r="O157" s="67"/>
      <c r="P157" s="67"/>
      <c r="Q157" s="67" t="str">
        <f aca="false">IF(Q158="","",IF(Q158=S158,"△",IF(Q158&gt;S158,"○","×")))</f>
        <v>○</v>
      </c>
      <c r="R157" s="67"/>
      <c r="S157" s="67"/>
      <c r="T157" s="67"/>
      <c r="U157" s="68" t="n">
        <f aca="false">IF(AP155=0,"", COUNTIF(E157:T157,"○"))</f>
        <v>3</v>
      </c>
      <c r="V157" s="68"/>
      <c r="W157" s="68" t="n">
        <f aca="false">IF(AP155=0,"", COUNTIF(E157:T157,"×"))</f>
        <v>0</v>
      </c>
      <c r="X157" s="68"/>
      <c r="Y157" s="68" t="n">
        <f aca="false">IF(AP155=0,"", COUNTIF(E157:T157,"△"))</f>
        <v>0</v>
      </c>
      <c r="Z157" s="68"/>
      <c r="AA157" s="68" t="n">
        <f aca="false">IF(AP155=0,"", U157*3+Y157)</f>
        <v>9</v>
      </c>
      <c r="AB157" s="68"/>
      <c r="AC157" s="68" t="n">
        <f aca="false">IF(AP155=0,"",SUM(E158,I158,M158,Q158))</f>
        <v>19</v>
      </c>
      <c r="AD157" s="68"/>
      <c r="AE157" s="68" t="n">
        <f aca="false">IF(AP155=0,"",SUM(G158,K158,O158,S158))</f>
        <v>1</v>
      </c>
      <c r="AF157" s="68"/>
      <c r="AG157" s="68" t="n">
        <f aca="false">IF(AP155=0,"",SUM(AC157,-AE157))</f>
        <v>18</v>
      </c>
      <c r="AH157" s="68"/>
      <c r="AI157" s="68" t="n">
        <f aca="false">IF(AP155=0,"",_xlfn.RANK.EQ(AQ157,AQ155:AQ162))</f>
        <v>1</v>
      </c>
      <c r="AJ157" s="68"/>
      <c r="AK157" s="49"/>
      <c r="AL157" s="49"/>
      <c r="AM157" s="49"/>
      <c r="AN157" s="49"/>
      <c r="AO157" s="49"/>
      <c r="AP157" s="49"/>
      <c r="AQ157" s="69" t="n">
        <f aca="false">IF(AP155=0,"",10000000000+(AA157*100000000)+(100000+(AG157*1000))+(AC157))</f>
        <v>10900118019</v>
      </c>
    </row>
    <row r="158" s="44" customFormat="true" ht="13.5" hidden="false" customHeight="false" outlineLevel="0" collapsed="false">
      <c r="A158" s="16"/>
      <c r="B158" s="16"/>
      <c r="C158" s="16"/>
      <c r="D158" s="16"/>
      <c r="E158" s="65" t="n">
        <f aca="false">IF(K156="","",K156)</f>
        <v>5</v>
      </c>
      <c r="F158" s="65"/>
      <c r="G158" s="65" t="n">
        <f aca="false">IF(I156="","",I156)</f>
        <v>0</v>
      </c>
      <c r="H158" s="65"/>
      <c r="I158" s="71"/>
      <c r="J158" s="71"/>
      <c r="K158" s="71"/>
      <c r="L158" s="71"/>
      <c r="M158" s="72" t="n">
        <v>11</v>
      </c>
      <c r="N158" s="72"/>
      <c r="O158" s="72" t="n">
        <v>0</v>
      </c>
      <c r="P158" s="72"/>
      <c r="Q158" s="72" t="n">
        <v>3</v>
      </c>
      <c r="R158" s="72"/>
      <c r="S158" s="72" t="n">
        <v>1</v>
      </c>
      <c r="T158" s="72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49"/>
      <c r="AL158" s="49"/>
      <c r="AM158" s="49"/>
      <c r="AN158" s="49"/>
      <c r="AO158" s="49"/>
      <c r="AP158" s="49"/>
      <c r="AQ158" s="69"/>
    </row>
    <row r="159" s="44" customFormat="true" ht="13.5" hidden="false" customHeight="false" outlineLevel="0" collapsed="false">
      <c r="A159" s="16" t="s">
        <v>206</v>
      </c>
      <c r="B159" s="16"/>
      <c r="C159" s="16"/>
      <c r="D159" s="16"/>
      <c r="E159" s="67" t="str">
        <f aca="false">IF(M156="","",IF(E160=G160,"△",IF(E160&gt;G160,"○","×")))</f>
        <v>×</v>
      </c>
      <c r="F159" s="67"/>
      <c r="G159" s="67"/>
      <c r="H159" s="67"/>
      <c r="I159" s="67" t="str">
        <f aca="false">IF(M158="","",IF(I160=K160,"△",IF(I160&gt;K160,"○","×")))</f>
        <v>×</v>
      </c>
      <c r="J159" s="67"/>
      <c r="K159" s="67"/>
      <c r="L159" s="67"/>
      <c r="M159" s="73"/>
      <c r="N159" s="73"/>
      <c r="O159" s="73"/>
      <c r="P159" s="73"/>
      <c r="Q159" s="67" t="str">
        <f aca="false">IF(Q160="","",IF(Q160=S160,"△",IF(Q160&gt;S160,"○","×")))</f>
        <v>×</v>
      </c>
      <c r="R159" s="67"/>
      <c r="S159" s="67"/>
      <c r="T159" s="67"/>
      <c r="U159" s="68" t="n">
        <f aca="false">IF(AP155=0,"", COUNTIF(E159:T159,"○"))</f>
        <v>0</v>
      </c>
      <c r="V159" s="68"/>
      <c r="W159" s="68" t="n">
        <f aca="false">IF(AP155=0,"", COUNTIF(E159:T159,"×"))</f>
        <v>3</v>
      </c>
      <c r="X159" s="68"/>
      <c r="Y159" s="68" t="n">
        <f aca="false">IF(AP155=0,"", COUNTIF(E159:T159,"△"))</f>
        <v>0</v>
      </c>
      <c r="Z159" s="68"/>
      <c r="AA159" s="68" t="n">
        <f aca="false">IF(AP155=0,"", U159*3+Y159)</f>
        <v>0</v>
      </c>
      <c r="AB159" s="68"/>
      <c r="AC159" s="68" t="n">
        <f aca="false">IF(AP155=0,"",SUM(E160,I160,M160,Q160))</f>
        <v>1</v>
      </c>
      <c r="AD159" s="68"/>
      <c r="AE159" s="68" t="n">
        <f aca="false">IF(AP155=0,"",SUM(G160,K160,O160,S160))</f>
        <v>24</v>
      </c>
      <c r="AF159" s="68"/>
      <c r="AG159" s="68" t="n">
        <f aca="false">IF(AP155=0,"",SUM(AC159,-AE159))</f>
        <v>-23</v>
      </c>
      <c r="AH159" s="68"/>
      <c r="AI159" s="68" t="n">
        <f aca="false">IF(AP155=0,"",_xlfn.RANK.EQ(AQ159,AQ$155:AQ$162))</f>
        <v>4</v>
      </c>
      <c r="AJ159" s="68"/>
      <c r="AK159" s="49"/>
      <c r="AL159" s="49"/>
      <c r="AM159" s="49"/>
      <c r="AN159" s="49"/>
      <c r="AO159" s="49"/>
      <c r="AP159" s="49"/>
      <c r="AQ159" s="69" t="n">
        <f aca="false">IF(AP155=0,"",10000000000+(AA159*100000000)+(100000+(AG159*1000))+(AC159))</f>
        <v>10000077001</v>
      </c>
    </row>
    <row r="160" s="44" customFormat="true" ht="13.5" hidden="false" customHeight="false" outlineLevel="0" collapsed="false">
      <c r="A160" s="16"/>
      <c r="B160" s="16"/>
      <c r="C160" s="16"/>
      <c r="D160" s="16"/>
      <c r="E160" s="74" t="n">
        <f aca="false">IF(O156="","",O156)</f>
        <v>0</v>
      </c>
      <c r="F160" s="74"/>
      <c r="G160" s="74" t="n">
        <f aca="false">IF(M156="","",M156)</f>
        <v>6</v>
      </c>
      <c r="H160" s="74"/>
      <c r="I160" s="74" t="n">
        <f aca="false">IF(O158="","",O158)</f>
        <v>0</v>
      </c>
      <c r="J160" s="74"/>
      <c r="K160" s="74" t="n">
        <f aca="false">IF(M158="","",M158)</f>
        <v>11</v>
      </c>
      <c r="L160" s="74"/>
      <c r="M160" s="73"/>
      <c r="N160" s="73"/>
      <c r="O160" s="73"/>
      <c r="P160" s="73"/>
      <c r="Q160" s="75" t="n">
        <v>1</v>
      </c>
      <c r="R160" s="75"/>
      <c r="S160" s="75" t="n">
        <v>7</v>
      </c>
      <c r="T160" s="75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49"/>
      <c r="AL160" s="49"/>
      <c r="AM160" s="49"/>
      <c r="AN160" s="49"/>
      <c r="AO160" s="49"/>
      <c r="AP160" s="49"/>
      <c r="AQ160" s="69"/>
    </row>
    <row r="161" s="44" customFormat="true" ht="13.5" hidden="false" customHeight="false" outlineLevel="0" collapsed="false">
      <c r="A161" s="16" t="s">
        <v>43</v>
      </c>
      <c r="B161" s="16"/>
      <c r="C161" s="16"/>
      <c r="D161" s="16"/>
      <c r="E161" s="67" t="str">
        <f aca="false">IF(Q156="","",IF(E162=G162,"△",IF(E162&gt;G162,"○","×")))</f>
        <v>○</v>
      </c>
      <c r="F161" s="67"/>
      <c r="G161" s="67"/>
      <c r="H161" s="67"/>
      <c r="I161" s="67" t="str">
        <f aca="false">IF(Q158="","",IF(I162=K162,"△",IF(I162&gt;K162,"○","×")))</f>
        <v>×</v>
      </c>
      <c r="J161" s="67"/>
      <c r="K161" s="67"/>
      <c r="L161" s="67"/>
      <c r="M161" s="67" t="str">
        <f aca="false">IF(Q160="","",IF(M162=O162,"△",IF(M162&gt;O162,"○","×")))</f>
        <v>○</v>
      </c>
      <c r="N161" s="67"/>
      <c r="O161" s="67"/>
      <c r="P161" s="67"/>
      <c r="Q161" s="71"/>
      <c r="R161" s="71"/>
      <c r="S161" s="71"/>
      <c r="T161" s="71"/>
      <c r="U161" s="68" t="n">
        <f aca="false">IF(AP155=0,"", COUNTIF(E161:T161,"○"))</f>
        <v>2</v>
      </c>
      <c r="V161" s="68"/>
      <c r="W161" s="68" t="n">
        <f aca="false">IF(AP155=0,"", COUNTIF(E161:T161,"×"))</f>
        <v>1</v>
      </c>
      <c r="X161" s="68"/>
      <c r="Y161" s="68" t="n">
        <f aca="false">IF(AP155=0,"", COUNTIF(E161:T161,"△"))</f>
        <v>0</v>
      </c>
      <c r="Z161" s="68"/>
      <c r="AA161" s="68" t="n">
        <f aca="false">IF(AP155=0,"", U161*3+Y161)</f>
        <v>6</v>
      </c>
      <c r="AB161" s="68"/>
      <c r="AC161" s="68" t="n">
        <f aca="false">IF(AP155=0,"",SUM(E162,I162,M162,Q162))</f>
        <v>14</v>
      </c>
      <c r="AD161" s="68"/>
      <c r="AE161" s="68" t="n">
        <f aca="false">IF(AP155=0,"",SUM(G162,K162,O162,S162))</f>
        <v>4</v>
      </c>
      <c r="AF161" s="68"/>
      <c r="AG161" s="68" t="n">
        <f aca="false">IF(AP155=0,"",SUM(AC161,-AE161))</f>
        <v>10</v>
      </c>
      <c r="AH161" s="68"/>
      <c r="AI161" s="68" t="n">
        <f aca="false">IF(AP155=0,"",_xlfn.RANK.EQ(AQ161,AQ155:AQ162))</f>
        <v>2</v>
      </c>
      <c r="AJ161" s="68"/>
      <c r="AK161" s="49"/>
      <c r="AL161" s="49"/>
      <c r="AM161" s="49"/>
      <c r="AN161" s="49"/>
      <c r="AO161" s="49"/>
      <c r="AP161" s="49"/>
      <c r="AQ161" s="69" t="n">
        <f aca="false">IF(AP155=0,"",10000000000+(AA161*100000000)+(100000+(AG161*1000))+(AC161))</f>
        <v>10600110014</v>
      </c>
    </row>
    <row r="162" s="44" customFormat="true" ht="13.5" hidden="false" customHeight="false" outlineLevel="0" collapsed="false">
      <c r="A162" s="16"/>
      <c r="B162" s="16"/>
      <c r="C162" s="16"/>
      <c r="D162" s="16"/>
      <c r="E162" s="65" t="n">
        <f aca="false">IF(S156="","",S156)</f>
        <v>6</v>
      </c>
      <c r="F162" s="65"/>
      <c r="G162" s="65" t="n">
        <f aca="false">IF(Q156="","",Q156)</f>
        <v>0</v>
      </c>
      <c r="H162" s="65"/>
      <c r="I162" s="65" t="n">
        <f aca="false">IF(S158="","",S158)</f>
        <v>1</v>
      </c>
      <c r="J162" s="65"/>
      <c r="K162" s="65" t="n">
        <f aca="false">IF(Q158="","",Q158)</f>
        <v>3</v>
      </c>
      <c r="L162" s="65"/>
      <c r="M162" s="65" t="n">
        <f aca="false">IF(S160="","",S160)</f>
        <v>7</v>
      </c>
      <c r="N162" s="65"/>
      <c r="O162" s="65" t="n">
        <f aca="false">IF(Q160="","",Q160)</f>
        <v>1</v>
      </c>
      <c r="P162" s="65"/>
      <c r="Q162" s="71"/>
      <c r="R162" s="71"/>
      <c r="S162" s="71"/>
      <c r="T162" s="71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49"/>
      <c r="AL162" s="49"/>
      <c r="AM162" s="49"/>
      <c r="AN162" s="49"/>
      <c r="AO162" s="49"/>
      <c r="AP162" s="49"/>
      <c r="AQ162" s="69"/>
    </row>
  </sheetData>
  <mergeCells count="654">
    <mergeCell ref="A1:AI1"/>
    <mergeCell ref="A2:AI2"/>
    <mergeCell ref="AE33:AH33"/>
    <mergeCell ref="AE35:AH35"/>
    <mergeCell ref="AA37:AD37"/>
    <mergeCell ref="AE37:AH37"/>
    <mergeCell ref="C39:G39"/>
    <mergeCell ref="I39:M39"/>
    <mergeCell ref="O39:S39"/>
    <mergeCell ref="U39:Y39"/>
    <mergeCell ref="AA39:AE39"/>
    <mergeCell ref="D41:G41"/>
    <mergeCell ref="J41:M41"/>
    <mergeCell ref="P41:S41"/>
    <mergeCell ref="V41:Y41"/>
    <mergeCell ref="AB41:AE41"/>
    <mergeCell ref="J42:M42"/>
    <mergeCell ref="P42:S42"/>
    <mergeCell ref="V42:Y42"/>
    <mergeCell ref="AB42:AE42"/>
    <mergeCell ref="D43:G43"/>
    <mergeCell ref="J43:M43"/>
    <mergeCell ref="P43:S43"/>
    <mergeCell ref="V43:Y43"/>
    <mergeCell ref="AB43:AE43"/>
    <mergeCell ref="D44:G44"/>
    <mergeCell ref="J44:M44"/>
    <mergeCell ref="P44:S44"/>
    <mergeCell ref="V44:Y44"/>
    <mergeCell ref="AB44:AE44"/>
    <mergeCell ref="A48:C48"/>
    <mergeCell ref="D48:F48"/>
    <mergeCell ref="G48:T48"/>
    <mergeCell ref="U48:AH48"/>
    <mergeCell ref="A49:C49"/>
    <mergeCell ref="D49:F49"/>
    <mergeCell ref="G49:R49"/>
    <mergeCell ref="S49:T49"/>
    <mergeCell ref="U49:AF49"/>
    <mergeCell ref="AG49:AH49"/>
    <mergeCell ref="A50:C50"/>
    <mergeCell ref="D50:F50"/>
    <mergeCell ref="S50:T50"/>
    <mergeCell ref="AG50:AH50"/>
    <mergeCell ref="A51:C51"/>
    <mergeCell ref="D51:F51"/>
    <mergeCell ref="S51:T51"/>
    <mergeCell ref="AG51:AH51"/>
    <mergeCell ref="A52:C52"/>
    <mergeCell ref="D52:F52"/>
    <mergeCell ref="S52:T52"/>
    <mergeCell ref="AG52:AH52"/>
    <mergeCell ref="A53:C53"/>
    <mergeCell ref="D53:F53"/>
    <mergeCell ref="A54:C54"/>
    <mergeCell ref="D54:F54"/>
    <mergeCell ref="S54:T54"/>
    <mergeCell ref="AG54:AH54"/>
    <mergeCell ref="A55:C55"/>
    <mergeCell ref="D55:F55"/>
    <mergeCell ref="A58:C58"/>
    <mergeCell ref="D58:F58"/>
    <mergeCell ref="G58:T58"/>
    <mergeCell ref="U58:AH58"/>
    <mergeCell ref="A59:C59"/>
    <mergeCell ref="D59:F59"/>
    <mergeCell ref="G59:R59"/>
    <mergeCell ref="S59:T59"/>
    <mergeCell ref="U59:AF59"/>
    <mergeCell ref="A60:C60"/>
    <mergeCell ref="D60:F60"/>
    <mergeCell ref="S60:T60"/>
    <mergeCell ref="AG60:AH60"/>
    <mergeCell ref="A61:C61"/>
    <mergeCell ref="D61:F61"/>
    <mergeCell ref="S61:T61"/>
    <mergeCell ref="AG61:AH61"/>
    <mergeCell ref="A62:C62"/>
    <mergeCell ref="D62:F62"/>
    <mergeCell ref="S62:T62"/>
    <mergeCell ref="AG62:AH62"/>
    <mergeCell ref="A63:C63"/>
    <mergeCell ref="D63:F63"/>
    <mergeCell ref="A64:C64"/>
    <mergeCell ref="D64:F64"/>
    <mergeCell ref="S64:T64"/>
    <mergeCell ref="AG64:AH64"/>
    <mergeCell ref="A65:C65"/>
    <mergeCell ref="D65:F65"/>
    <mergeCell ref="A69:D69"/>
    <mergeCell ref="E69:H69"/>
    <mergeCell ref="I69:L69"/>
    <mergeCell ref="M69:P69"/>
    <mergeCell ref="Q69:T69"/>
    <mergeCell ref="U69:V69"/>
    <mergeCell ref="W69:X69"/>
    <mergeCell ref="Y69:Z69"/>
    <mergeCell ref="AA69:AB69"/>
    <mergeCell ref="AC69:AD69"/>
    <mergeCell ref="AE69:AF69"/>
    <mergeCell ref="AG69:AH69"/>
    <mergeCell ref="AI69:AJ69"/>
    <mergeCell ref="A70:D71"/>
    <mergeCell ref="E70:H71"/>
    <mergeCell ref="I70:L70"/>
    <mergeCell ref="M70:P70"/>
    <mergeCell ref="Q70:T70"/>
    <mergeCell ref="U70:V71"/>
    <mergeCell ref="W70:X71"/>
    <mergeCell ref="Y70:Z71"/>
    <mergeCell ref="AA70:AB71"/>
    <mergeCell ref="AC70:AD71"/>
    <mergeCell ref="AE70:AF71"/>
    <mergeCell ref="AG70:AH71"/>
    <mergeCell ref="AI70:AJ71"/>
    <mergeCell ref="AQ70:AQ71"/>
    <mergeCell ref="I71:J71"/>
    <mergeCell ref="K71:L71"/>
    <mergeCell ref="M71:N71"/>
    <mergeCell ref="O71:P71"/>
    <mergeCell ref="Q71:R71"/>
    <mergeCell ref="S71:T71"/>
    <mergeCell ref="A72:D73"/>
    <mergeCell ref="E72:H72"/>
    <mergeCell ref="I72:L73"/>
    <mergeCell ref="M72:P72"/>
    <mergeCell ref="Q72:T72"/>
    <mergeCell ref="U72:V73"/>
    <mergeCell ref="W72:X73"/>
    <mergeCell ref="Y72:Z73"/>
    <mergeCell ref="AA72:AB73"/>
    <mergeCell ref="AC72:AD73"/>
    <mergeCell ref="AE72:AF73"/>
    <mergeCell ref="AG72:AH73"/>
    <mergeCell ref="AI72:AJ73"/>
    <mergeCell ref="AQ72:AQ73"/>
    <mergeCell ref="E73:F73"/>
    <mergeCell ref="G73:H73"/>
    <mergeCell ref="M73:N73"/>
    <mergeCell ref="O73:P73"/>
    <mergeCell ref="Q73:R73"/>
    <mergeCell ref="S73:T73"/>
    <mergeCell ref="A74:D75"/>
    <mergeCell ref="E74:H74"/>
    <mergeCell ref="I74:L74"/>
    <mergeCell ref="M74:P75"/>
    <mergeCell ref="Q74:T74"/>
    <mergeCell ref="U74:V75"/>
    <mergeCell ref="W74:X75"/>
    <mergeCell ref="Y74:Z75"/>
    <mergeCell ref="AA74:AB75"/>
    <mergeCell ref="AC74:AD75"/>
    <mergeCell ref="AE74:AF75"/>
    <mergeCell ref="AG74:AH75"/>
    <mergeCell ref="AI74:AJ75"/>
    <mergeCell ref="AQ74:AQ75"/>
    <mergeCell ref="E75:F75"/>
    <mergeCell ref="G75:H75"/>
    <mergeCell ref="I75:J75"/>
    <mergeCell ref="K75:L75"/>
    <mergeCell ref="Q75:R75"/>
    <mergeCell ref="S75:T75"/>
    <mergeCell ref="A76:D77"/>
    <mergeCell ref="E76:H76"/>
    <mergeCell ref="I76:L76"/>
    <mergeCell ref="M76:P76"/>
    <mergeCell ref="Q76:T77"/>
    <mergeCell ref="U76:V77"/>
    <mergeCell ref="W76:X77"/>
    <mergeCell ref="Y76:Z77"/>
    <mergeCell ref="AA76:AB77"/>
    <mergeCell ref="AC76:AD77"/>
    <mergeCell ref="AE76:AF77"/>
    <mergeCell ref="AG76:AH77"/>
    <mergeCell ref="AI76:AJ77"/>
    <mergeCell ref="AQ76:AQ77"/>
    <mergeCell ref="E77:F77"/>
    <mergeCell ref="G77:H77"/>
    <mergeCell ref="I77:J77"/>
    <mergeCell ref="K77:L77"/>
    <mergeCell ref="M77:N77"/>
    <mergeCell ref="O77:P77"/>
    <mergeCell ref="A79:D79"/>
    <mergeCell ref="E79:H79"/>
    <mergeCell ref="I79:L79"/>
    <mergeCell ref="M79:P79"/>
    <mergeCell ref="Q79:T79"/>
    <mergeCell ref="U79:V79"/>
    <mergeCell ref="W79:X79"/>
    <mergeCell ref="Y79:Z79"/>
    <mergeCell ref="AA79:AB79"/>
    <mergeCell ref="AC79:AD79"/>
    <mergeCell ref="AE79:AF79"/>
    <mergeCell ref="AG79:AH79"/>
    <mergeCell ref="AI79:AJ79"/>
    <mergeCell ref="A80:D81"/>
    <mergeCell ref="E80:H81"/>
    <mergeCell ref="I80:L80"/>
    <mergeCell ref="M80:P80"/>
    <mergeCell ref="Q80:T80"/>
    <mergeCell ref="U80:V81"/>
    <mergeCell ref="W80:X81"/>
    <mergeCell ref="Y80:Z81"/>
    <mergeCell ref="AA80:AB81"/>
    <mergeCell ref="AC80:AD81"/>
    <mergeCell ref="AE80:AF81"/>
    <mergeCell ref="AG80:AH81"/>
    <mergeCell ref="AI80:AJ81"/>
    <mergeCell ref="AQ80:AQ81"/>
    <mergeCell ref="I81:J81"/>
    <mergeCell ref="K81:L81"/>
    <mergeCell ref="M81:N81"/>
    <mergeCell ref="O81:P81"/>
    <mergeCell ref="Q81:R81"/>
    <mergeCell ref="S81:T81"/>
    <mergeCell ref="A82:D83"/>
    <mergeCell ref="E82:H82"/>
    <mergeCell ref="I82:L83"/>
    <mergeCell ref="M82:P82"/>
    <mergeCell ref="Q82:T82"/>
    <mergeCell ref="U82:V83"/>
    <mergeCell ref="W82:X83"/>
    <mergeCell ref="Y82:Z83"/>
    <mergeCell ref="AA82:AB83"/>
    <mergeCell ref="AC82:AD83"/>
    <mergeCell ref="AE82:AF83"/>
    <mergeCell ref="AG82:AH83"/>
    <mergeCell ref="AI82:AJ83"/>
    <mergeCell ref="AQ82:AQ83"/>
    <mergeCell ref="E83:F83"/>
    <mergeCell ref="G83:H83"/>
    <mergeCell ref="M83:N83"/>
    <mergeCell ref="O83:P83"/>
    <mergeCell ref="Q83:R83"/>
    <mergeCell ref="S83:T83"/>
    <mergeCell ref="A84:D85"/>
    <mergeCell ref="E84:H84"/>
    <mergeCell ref="I84:L84"/>
    <mergeCell ref="M84:P85"/>
    <mergeCell ref="Q84:T84"/>
    <mergeCell ref="U84:V85"/>
    <mergeCell ref="W84:X85"/>
    <mergeCell ref="Y84:Z85"/>
    <mergeCell ref="AA84:AB85"/>
    <mergeCell ref="AC84:AD85"/>
    <mergeCell ref="AE84:AF85"/>
    <mergeCell ref="AG84:AH85"/>
    <mergeCell ref="AI84:AJ85"/>
    <mergeCell ref="AQ84:AQ85"/>
    <mergeCell ref="E85:F85"/>
    <mergeCell ref="G85:H85"/>
    <mergeCell ref="I85:J85"/>
    <mergeCell ref="K85:L85"/>
    <mergeCell ref="Q85:R85"/>
    <mergeCell ref="S85:T85"/>
    <mergeCell ref="A86:D87"/>
    <mergeCell ref="E86:H86"/>
    <mergeCell ref="I86:L86"/>
    <mergeCell ref="M86:P86"/>
    <mergeCell ref="Q86:T87"/>
    <mergeCell ref="U86:V87"/>
    <mergeCell ref="W86:X87"/>
    <mergeCell ref="Y86:Z87"/>
    <mergeCell ref="AA86:AB87"/>
    <mergeCell ref="AC86:AD87"/>
    <mergeCell ref="AE86:AF87"/>
    <mergeCell ref="AG86:AH87"/>
    <mergeCell ref="AI86:AJ87"/>
    <mergeCell ref="AQ86:AQ87"/>
    <mergeCell ref="E87:F87"/>
    <mergeCell ref="G87:H87"/>
    <mergeCell ref="I87:J87"/>
    <mergeCell ref="K87:L87"/>
    <mergeCell ref="M87:N87"/>
    <mergeCell ref="O87:P87"/>
    <mergeCell ref="A89:D89"/>
    <mergeCell ref="E89:H89"/>
    <mergeCell ref="I89:L89"/>
    <mergeCell ref="M89:P89"/>
    <mergeCell ref="Q89:T89"/>
    <mergeCell ref="U89:V89"/>
    <mergeCell ref="W89:X89"/>
    <mergeCell ref="Y89:Z89"/>
    <mergeCell ref="AA89:AB89"/>
    <mergeCell ref="AC89:AD89"/>
    <mergeCell ref="AE89:AF89"/>
    <mergeCell ref="AG89:AH89"/>
    <mergeCell ref="AI89:AJ89"/>
    <mergeCell ref="A90:D91"/>
    <mergeCell ref="E90:H91"/>
    <mergeCell ref="I90:L90"/>
    <mergeCell ref="M90:P90"/>
    <mergeCell ref="Q90:T90"/>
    <mergeCell ref="U90:V91"/>
    <mergeCell ref="W90:X91"/>
    <mergeCell ref="Y90:Z91"/>
    <mergeCell ref="AA90:AB91"/>
    <mergeCell ref="AC90:AD91"/>
    <mergeCell ref="AE90:AF91"/>
    <mergeCell ref="AG90:AH91"/>
    <mergeCell ref="AI90:AJ91"/>
    <mergeCell ref="AQ90:AQ91"/>
    <mergeCell ref="I91:J91"/>
    <mergeCell ref="K91:L91"/>
    <mergeCell ref="M91:N91"/>
    <mergeCell ref="O91:P91"/>
    <mergeCell ref="Q91:R91"/>
    <mergeCell ref="S91:T91"/>
    <mergeCell ref="A92:D93"/>
    <mergeCell ref="E92:H92"/>
    <mergeCell ref="I92:L93"/>
    <mergeCell ref="M92:P92"/>
    <mergeCell ref="Q92:T92"/>
    <mergeCell ref="U92:V93"/>
    <mergeCell ref="W92:X93"/>
    <mergeCell ref="Y92:Z93"/>
    <mergeCell ref="AA92:AB93"/>
    <mergeCell ref="AC92:AD93"/>
    <mergeCell ref="AE92:AF93"/>
    <mergeCell ref="AG92:AH93"/>
    <mergeCell ref="AI92:AJ93"/>
    <mergeCell ref="AQ92:AQ93"/>
    <mergeCell ref="E93:F93"/>
    <mergeCell ref="G93:H93"/>
    <mergeCell ref="M93:N93"/>
    <mergeCell ref="O93:P93"/>
    <mergeCell ref="Q93:R93"/>
    <mergeCell ref="S93:T93"/>
    <mergeCell ref="A94:D95"/>
    <mergeCell ref="E94:H94"/>
    <mergeCell ref="I94:L94"/>
    <mergeCell ref="M94:P95"/>
    <mergeCell ref="Q94:T94"/>
    <mergeCell ref="U94:V95"/>
    <mergeCell ref="W94:X95"/>
    <mergeCell ref="Y94:Z95"/>
    <mergeCell ref="AA94:AB95"/>
    <mergeCell ref="AC94:AD95"/>
    <mergeCell ref="AE94:AF95"/>
    <mergeCell ref="AG94:AH95"/>
    <mergeCell ref="AI94:AJ95"/>
    <mergeCell ref="AQ94:AQ95"/>
    <mergeCell ref="E95:F95"/>
    <mergeCell ref="G95:H95"/>
    <mergeCell ref="I95:J95"/>
    <mergeCell ref="K95:L95"/>
    <mergeCell ref="Q95:R95"/>
    <mergeCell ref="S95:T95"/>
    <mergeCell ref="A96:D97"/>
    <mergeCell ref="E96:H96"/>
    <mergeCell ref="I96:L96"/>
    <mergeCell ref="M96:P96"/>
    <mergeCell ref="Q96:T97"/>
    <mergeCell ref="U96:V97"/>
    <mergeCell ref="W96:X97"/>
    <mergeCell ref="Y96:Z97"/>
    <mergeCell ref="AA96:AB97"/>
    <mergeCell ref="AC96:AD97"/>
    <mergeCell ref="AE96:AF97"/>
    <mergeCell ref="AG96:AH97"/>
    <mergeCell ref="AI96:AJ97"/>
    <mergeCell ref="AQ96:AQ97"/>
    <mergeCell ref="E97:F97"/>
    <mergeCell ref="G97:H97"/>
    <mergeCell ref="I97:J97"/>
    <mergeCell ref="K97:L97"/>
    <mergeCell ref="M97:N97"/>
    <mergeCell ref="O97:P97"/>
    <mergeCell ref="A99:D99"/>
    <mergeCell ref="E99:H99"/>
    <mergeCell ref="I99:L99"/>
    <mergeCell ref="M99:P99"/>
    <mergeCell ref="Q99:T99"/>
    <mergeCell ref="U99:V99"/>
    <mergeCell ref="W99:X99"/>
    <mergeCell ref="Y99:Z99"/>
    <mergeCell ref="AA99:AB99"/>
    <mergeCell ref="AC99:AD99"/>
    <mergeCell ref="AE99:AF99"/>
    <mergeCell ref="AG99:AH99"/>
    <mergeCell ref="AI99:AJ99"/>
    <mergeCell ref="A100:D101"/>
    <mergeCell ref="E100:H101"/>
    <mergeCell ref="I100:L100"/>
    <mergeCell ref="M100:P100"/>
    <mergeCell ref="Q100:T100"/>
    <mergeCell ref="U100:V101"/>
    <mergeCell ref="W100:X101"/>
    <mergeCell ref="Y100:Z101"/>
    <mergeCell ref="AA100:AB101"/>
    <mergeCell ref="AC100:AD101"/>
    <mergeCell ref="AE100:AF101"/>
    <mergeCell ref="AG100:AH101"/>
    <mergeCell ref="AI100:AJ101"/>
    <mergeCell ref="AQ100:AQ101"/>
    <mergeCell ref="I101:J101"/>
    <mergeCell ref="K101:L101"/>
    <mergeCell ref="M101:N101"/>
    <mergeCell ref="O101:P101"/>
    <mergeCell ref="Q101:R101"/>
    <mergeCell ref="S101:T101"/>
    <mergeCell ref="A102:D103"/>
    <mergeCell ref="E102:H102"/>
    <mergeCell ref="I102:L103"/>
    <mergeCell ref="M102:P102"/>
    <mergeCell ref="Q102:T102"/>
    <mergeCell ref="U102:V103"/>
    <mergeCell ref="W102:X103"/>
    <mergeCell ref="Y102:Z103"/>
    <mergeCell ref="AA102:AB103"/>
    <mergeCell ref="AC102:AD103"/>
    <mergeCell ref="AE102:AF103"/>
    <mergeCell ref="AG102:AH103"/>
    <mergeCell ref="AI102:AJ103"/>
    <mergeCell ref="AQ102:AQ103"/>
    <mergeCell ref="E103:F103"/>
    <mergeCell ref="G103:H103"/>
    <mergeCell ref="M103:N103"/>
    <mergeCell ref="O103:P103"/>
    <mergeCell ref="Q103:R103"/>
    <mergeCell ref="S103:T103"/>
    <mergeCell ref="A104:D105"/>
    <mergeCell ref="E104:H104"/>
    <mergeCell ref="I104:L104"/>
    <mergeCell ref="M104:P105"/>
    <mergeCell ref="Q104:T104"/>
    <mergeCell ref="U104:V105"/>
    <mergeCell ref="W104:X105"/>
    <mergeCell ref="Y104:Z105"/>
    <mergeCell ref="AA104:AB105"/>
    <mergeCell ref="AC104:AD105"/>
    <mergeCell ref="AE104:AF105"/>
    <mergeCell ref="AG104:AH105"/>
    <mergeCell ref="AI104:AJ105"/>
    <mergeCell ref="AQ104:AQ105"/>
    <mergeCell ref="E105:F105"/>
    <mergeCell ref="G105:H105"/>
    <mergeCell ref="I105:J105"/>
    <mergeCell ref="K105:L105"/>
    <mergeCell ref="Q105:R105"/>
    <mergeCell ref="S105:T105"/>
    <mergeCell ref="A106:D107"/>
    <mergeCell ref="E106:H106"/>
    <mergeCell ref="I106:L106"/>
    <mergeCell ref="M106:P106"/>
    <mergeCell ref="Q106:T107"/>
    <mergeCell ref="U106:V107"/>
    <mergeCell ref="W106:X107"/>
    <mergeCell ref="Y106:Z107"/>
    <mergeCell ref="AA106:AB107"/>
    <mergeCell ref="AC106:AD107"/>
    <mergeCell ref="AE106:AF107"/>
    <mergeCell ref="AG106:AH107"/>
    <mergeCell ref="AI106:AJ107"/>
    <mergeCell ref="AQ106:AQ107"/>
    <mergeCell ref="E107:F107"/>
    <mergeCell ref="G107:H107"/>
    <mergeCell ref="I107:J107"/>
    <mergeCell ref="K107:L107"/>
    <mergeCell ref="M107:N107"/>
    <mergeCell ref="O107:P107"/>
    <mergeCell ref="B113:D113"/>
    <mergeCell ref="E113:G113"/>
    <mergeCell ref="H113:AE113"/>
    <mergeCell ref="B114:D114"/>
    <mergeCell ref="E114:G114"/>
    <mergeCell ref="H114:N114"/>
    <mergeCell ref="O114:S114"/>
    <mergeCell ref="T114:Z114"/>
    <mergeCell ref="AA114:AE114"/>
    <mergeCell ref="B115:D115"/>
    <mergeCell ref="E115:G115"/>
    <mergeCell ref="H115:J115"/>
    <mergeCell ref="L115:N115"/>
    <mergeCell ref="T115:V115"/>
    <mergeCell ref="B116:D116"/>
    <mergeCell ref="E116:G116"/>
    <mergeCell ref="H116:J116"/>
    <mergeCell ref="L116:N116"/>
    <mergeCell ref="T116:V116"/>
    <mergeCell ref="X116:Z116"/>
    <mergeCell ref="B117:D117"/>
    <mergeCell ref="E117:G117"/>
    <mergeCell ref="H117:J117"/>
    <mergeCell ref="L117:N117"/>
    <mergeCell ref="T117:V117"/>
    <mergeCell ref="X117:Z117"/>
    <mergeCell ref="B118:D118"/>
    <mergeCell ref="E118:G118"/>
    <mergeCell ref="H118:J118"/>
    <mergeCell ref="L118:N118"/>
    <mergeCell ref="T118:V118"/>
    <mergeCell ref="B119:D119"/>
    <mergeCell ref="E119:G119"/>
    <mergeCell ref="H119:J119"/>
    <mergeCell ref="L119:N119"/>
    <mergeCell ref="T119:V119"/>
    <mergeCell ref="P123:Q123"/>
    <mergeCell ref="P124:Q124"/>
    <mergeCell ref="P126:Q126"/>
    <mergeCell ref="P127:Q128"/>
    <mergeCell ref="I128:J128"/>
    <mergeCell ref="W128:X128"/>
    <mergeCell ref="I129:J129"/>
    <mergeCell ref="W129:X129"/>
    <mergeCell ref="E131:F131"/>
    <mergeCell ref="M131:N131"/>
    <mergeCell ref="S131:T131"/>
    <mergeCell ref="AA131:AB131"/>
    <mergeCell ref="E132:F132"/>
    <mergeCell ref="M132:N132"/>
    <mergeCell ref="S132:T132"/>
    <mergeCell ref="AA132:AB132"/>
    <mergeCell ref="M133:N133"/>
    <mergeCell ref="AA133:AB133"/>
    <mergeCell ref="C134:D134"/>
    <mergeCell ref="G134:H134"/>
    <mergeCell ref="K134:L134"/>
    <mergeCell ref="O134:P134"/>
    <mergeCell ref="Q134:R134"/>
    <mergeCell ref="U134:V134"/>
    <mergeCell ref="Y134:Z134"/>
    <mergeCell ref="AC134:AD134"/>
    <mergeCell ref="C135:D143"/>
    <mergeCell ref="G135:H143"/>
    <mergeCell ref="K135:L143"/>
    <mergeCell ref="O135:P143"/>
    <mergeCell ref="Q135:R143"/>
    <mergeCell ref="U135:V143"/>
    <mergeCell ref="Y135:Z143"/>
    <mergeCell ref="AC135:AD143"/>
    <mergeCell ref="I145:J145"/>
    <mergeCell ref="W145:X145"/>
    <mergeCell ref="I147:J147"/>
    <mergeCell ref="P147:Q147"/>
    <mergeCell ref="W147:X147"/>
    <mergeCell ref="B148:D148"/>
    <mergeCell ref="E148:G148"/>
    <mergeCell ref="H148:AE148"/>
    <mergeCell ref="B149:D149"/>
    <mergeCell ref="E149:G149"/>
    <mergeCell ref="H149:N149"/>
    <mergeCell ref="O149:S149"/>
    <mergeCell ref="T149:Z149"/>
    <mergeCell ref="AA149:AE149"/>
    <mergeCell ref="B150:D150"/>
    <mergeCell ref="E150:G150"/>
    <mergeCell ref="H150:J150"/>
    <mergeCell ref="L150:N150"/>
    <mergeCell ref="T150:V150"/>
    <mergeCell ref="B151:D151"/>
    <mergeCell ref="E151:G151"/>
    <mergeCell ref="H151:J151"/>
    <mergeCell ref="L151:N151"/>
    <mergeCell ref="T151:V151"/>
    <mergeCell ref="X151:Z151"/>
    <mergeCell ref="B152:D152"/>
    <mergeCell ref="E152:G152"/>
    <mergeCell ref="H152:J152"/>
    <mergeCell ref="L152:N152"/>
    <mergeCell ref="T152:V152"/>
    <mergeCell ref="A154:D154"/>
    <mergeCell ref="E154:H154"/>
    <mergeCell ref="I154:L154"/>
    <mergeCell ref="M154:P154"/>
    <mergeCell ref="Q154:T154"/>
    <mergeCell ref="U154:V154"/>
    <mergeCell ref="W154:X154"/>
    <mergeCell ref="Y154:Z154"/>
    <mergeCell ref="AA154:AB154"/>
    <mergeCell ref="AC154:AD154"/>
    <mergeCell ref="AE154:AF154"/>
    <mergeCell ref="AG154:AH154"/>
    <mergeCell ref="AI154:AJ154"/>
    <mergeCell ref="A155:D156"/>
    <mergeCell ref="E155:H156"/>
    <mergeCell ref="I155:L155"/>
    <mergeCell ref="M155:P155"/>
    <mergeCell ref="Q155:T155"/>
    <mergeCell ref="U155:V156"/>
    <mergeCell ref="W155:X156"/>
    <mergeCell ref="Y155:Z156"/>
    <mergeCell ref="AA155:AB156"/>
    <mergeCell ref="AC155:AD156"/>
    <mergeCell ref="AE155:AF156"/>
    <mergeCell ref="AG155:AH156"/>
    <mergeCell ref="AI155:AJ156"/>
    <mergeCell ref="AQ155:AQ156"/>
    <mergeCell ref="I156:J156"/>
    <mergeCell ref="K156:L156"/>
    <mergeCell ref="M156:N156"/>
    <mergeCell ref="O156:P156"/>
    <mergeCell ref="Q156:R156"/>
    <mergeCell ref="S156:T156"/>
    <mergeCell ref="A157:D158"/>
    <mergeCell ref="E157:H157"/>
    <mergeCell ref="I157:L158"/>
    <mergeCell ref="M157:P157"/>
    <mergeCell ref="Q157:T157"/>
    <mergeCell ref="U157:V158"/>
    <mergeCell ref="W157:X158"/>
    <mergeCell ref="Y157:Z158"/>
    <mergeCell ref="AA157:AB158"/>
    <mergeCell ref="AC157:AD158"/>
    <mergeCell ref="AE157:AF158"/>
    <mergeCell ref="AG157:AH158"/>
    <mergeCell ref="AI157:AJ158"/>
    <mergeCell ref="AQ157:AQ158"/>
    <mergeCell ref="E158:F158"/>
    <mergeCell ref="G158:H158"/>
    <mergeCell ref="M158:N158"/>
    <mergeCell ref="O158:P158"/>
    <mergeCell ref="Q158:R158"/>
    <mergeCell ref="S158:T158"/>
    <mergeCell ref="A159:D160"/>
    <mergeCell ref="E159:H159"/>
    <mergeCell ref="I159:L159"/>
    <mergeCell ref="M159:P160"/>
    <mergeCell ref="Q159:T159"/>
    <mergeCell ref="U159:V160"/>
    <mergeCell ref="W159:X160"/>
    <mergeCell ref="Y159:Z160"/>
    <mergeCell ref="AA159:AB160"/>
    <mergeCell ref="AC159:AD160"/>
    <mergeCell ref="AE159:AF160"/>
    <mergeCell ref="AG159:AH160"/>
    <mergeCell ref="AI159:AJ160"/>
    <mergeCell ref="AQ159:AQ160"/>
    <mergeCell ref="E160:F160"/>
    <mergeCell ref="G160:H160"/>
    <mergeCell ref="I160:J160"/>
    <mergeCell ref="K160:L160"/>
    <mergeCell ref="Q160:R160"/>
    <mergeCell ref="S160:T160"/>
    <mergeCell ref="A161:D162"/>
    <mergeCell ref="E161:H161"/>
    <mergeCell ref="I161:L161"/>
    <mergeCell ref="M161:P161"/>
    <mergeCell ref="Q161:T162"/>
    <mergeCell ref="U161:V162"/>
    <mergeCell ref="W161:X162"/>
    <mergeCell ref="Y161:Z162"/>
    <mergeCell ref="AA161:AB162"/>
    <mergeCell ref="AC161:AD162"/>
    <mergeCell ref="AE161:AF162"/>
    <mergeCell ref="AG161:AH162"/>
    <mergeCell ref="AI161:AJ162"/>
    <mergeCell ref="AQ161:AQ162"/>
    <mergeCell ref="E162:F162"/>
    <mergeCell ref="G162:H162"/>
    <mergeCell ref="I162:J162"/>
    <mergeCell ref="K162:L162"/>
    <mergeCell ref="M162:N162"/>
    <mergeCell ref="O162:P162"/>
  </mergeCells>
  <printOptions headings="false" gridLines="false" gridLinesSet="true" horizontalCentered="true" verticalCentered="false"/>
  <pageMargins left="0.39375" right="0.39375" top="0.590277777777778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66" man="true" max="16383" min="0"/>
    <brk id="109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2004-05-13T04:54:00Z</dcterms:created>
  <dc:creator>a</dc:creator>
  <dc:description/>
  <dc:language>ja-JP</dc:language>
  <cp:lastModifiedBy>kawakami takuya</cp:lastModifiedBy>
  <cp:lastPrinted>2023-05-28T09:03:27Z</cp:lastPrinted>
  <dcterms:modified xsi:type="dcterms:W3CDTF">2023-05-28T09:07:36Z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