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takuya.kawakami\Desktop\同期フォルダ\"/>
    </mc:Choice>
  </mc:AlternateContent>
  <xr:revisionPtr revIDLastSave="0" documentId="13_ncr:1_{A26FB7D8-A004-4FD9-948C-5925A237CD6E}" xr6:coauthVersionLast="47" xr6:coauthVersionMax="47" xr10:uidLastSave="{00000000-0000-0000-0000-000000000000}"/>
  <bookViews>
    <workbookView xWindow="-29115" yWindow="645" windowWidth="23565" windowHeight="20250" activeTab="3" xr2:uid="{00000000-000D-0000-FFFF-FFFF00000000}"/>
  </bookViews>
  <sheets>
    <sheet name="要綱" sheetId="1" r:id="rId1"/>
    <sheet name="信金予選リーグ " sheetId="2" r:id="rId2"/>
    <sheet name="信金決勝リーグ＆順位決定戦" sheetId="3" r:id="rId3"/>
    <sheet name="星取予選" sheetId="4" r:id="rId4"/>
    <sheet name="星取順位" sheetId="5" r:id="rId5"/>
  </sheets>
  <definedNames>
    <definedName name="_xlnm.Print_Area" localSheetId="2">'信金決勝リーグ＆順位決定戦'!$A$1:$AD$52</definedName>
    <definedName name="_xlnm.Print_Area" localSheetId="1">'信金予選リーグ '!$A$1:$AE$50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0" i="5" l="1"/>
  <c r="O80" i="5"/>
  <c r="M80" i="5"/>
  <c r="K80" i="5"/>
  <c r="I80" i="5"/>
  <c r="G80" i="5"/>
  <c r="AE79" i="5"/>
  <c r="AC79" i="5"/>
  <c r="AA79" i="5"/>
  <c r="Y79" i="5"/>
  <c r="W79" i="5"/>
  <c r="O79" i="5"/>
  <c r="K79" i="5"/>
  <c r="G79" i="5"/>
  <c r="M78" i="5"/>
  <c r="K78" i="5"/>
  <c r="I78" i="5"/>
  <c r="G78" i="5"/>
  <c r="W77" i="5"/>
  <c r="S77" i="5"/>
  <c r="K77" i="5"/>
  <c r="G77" i="5"/>
  <c r="I76" i="5"/>
  <c r="G76" i="5"/>
  <c r="AS75" i="5"/>
  <c r="AK75" i="5"/>
  <c r="AI75" i="5"/>
  <c r="AG75" i="5"/>
  <c r="AE75" i="5"/>
  <c r="S75" i="5"/>
  <c r="O75" i="5"/>
  <c r="G75" i="5"/>
  <c r="AR73" i="5"/>
  <c r="AC75" i="5" s="1"/>
  <c r="AK73" i="5"/>
  <c r="AI73" i="5"/>
  <c r="AG73" i="5"/>
  <c r="AE73" i="5"/>
  <c r="AC73" i="5"/>
  <c r="AA73" i="5"/>
  <c r="Y73" i="5"/>
  <c r="W73" i="5"/>
  <c r="S73" i="5"/>
  <c r="O73" i="5"/>
  <c r="K73" i="5"/>
  <c r="S72" i="5"/>
  <c r="O72" i="5"/>
  <c r="K72" i="5"/>
  <c r="G72" i="5"/>
  <c r="Q70" i="5"/>
  <c r="O70" i="5"/>
  <c r="M70" i="5"/>
  <c r="K70" i="5"/>
  <c r="I70" i="5"/>
  <c r="G70" i="5"/>
  <c r="AI69" i="5"/>
  <c r="AE69" i="5"/>
  <c r="AC69" i="5"/>
  <c r="AA69" i="5"/>
  <c r="Y69" i="5"/>
  <c r="W69" i="5"/>
  <c r="O69" i="5"/>
  <c r="K69" i="5"/>
  <c r="G69" i="5"/>
  <c r="M68" i="5"/>
  <c r="K68" i="5"/>
  <c r="I68" i="5"/>
  <c r="G68" i="5"/>
  <c r="AE67" i="5"/>
  <c r="AA67" i="5"/>
  <c r="W67" i="5"/>
  <c r="S67" i="5"/>
  <c r="K67" i="5"/>
  <c r="G67" i="5"/>
  <c r="I66" i="5"/>
  <c r="G66" i="5"/>
  <c r="AS65" i="5"/>
  <c r="S65" i="5"/>
  <c r="O65" i="5"/>
  <c r="G65" i="5"/>
  <c r="AS63" i="5"/>
  <c r="AR63" i="5"/>
  <c r="AK65" i="5" s="1"/>
  <c r="AK63" i="5"/>
  <c r="AI63" i="5"/>
  <c r="AG63" i="5"/>
  <c r="AE63" i="5"/>
  <c r="AC63" i="5"/>
  <c r="AA63" i="5"/>
  <c r="Y63" i="5"/>
  <c r="S63" i="5"/>
  <c r="O63" i="5"/>
  <c r="K63" i="5"/>
  <c r="S62" i="5"/>
  <c r="O62" i="5"/>
  <c r="K62" i="5"/>
  <c r="G62" i="5"/>
  <c r="Q60" i="5"/>
  <c r="O60" i="5"/>
  <c r="M60" i="5"/>
  <c r="K60" i="5"/>
  <c r="I60" i="5"/>
  <c r="G60" i="5"/>
  <c r="AE59" i="5"/>
  <c r="AC59" i="5"/>
  <c r="AA59" i="5"/>
  <c r="O59" i="5"/>
  <c r="K59" i="5"/>
  <c r="G59" i="5"/>
  <c r="M58" i="5"/>
  <c r="K58" i="5"/>
  <c r="I58" i="5"/>
  <c r="G58" i="5"/>
  <c r="AI57" i="5"/>
  <c r="W57" i="5"/>
  <c r="S57" i="5"/>
  <c r="K57" i="5"/>
  <c r="G57" i="5"/>
  <c r="I56" i="5"/>
  <c r="G56" i="5"/>
  <c r="W55" i="5"/>
  <c r="S55" i="5"/>
  <c r="O55" i="5"/>
  <c r="G55" i="5"/>
  <c r="AR53" i="5"/>
  <c r="Y59" i="5" s="1"/>
  <c r="AK53" i="5"/>
  <c r="AI53" i="5"/>
  <c r="AG53" i="5"/>
  <c r="S53" i="5"/>
  <c r="O53" i="5"/>
  <c r="K53" i="5"/>
  <c r="S52" i="5"/>
  <c r="O52" i="5"/>
  <c r="K52" i="5"/>
  <c r="G52" i="5"/>
  <c r="Q50" i="5"/>
  <c r="O50" i="5"/>
  <c r="M50" i="5"/>
  <c r="K50" i="5"/>
  <c r="I50" i="5"/>
  <c r="G50" i="5"/>
  <c r="AK49" i="5"/>
  <c r="AI49" i="5"/>
  <c r="AE49" i="5"/>
  <c r="AC49" i="5"/>
  <c r="AA49" i="5"/>
  <c r="W49" i="5"/>
  <c r="O49" i="5"/>
  <c r="K49" i="5"/>
  <c r="G49" i="5"/>
  <c r="M48" i="5"/>
  <c r="K48" i="5"/>
  <c r="I48" i="5"/>
  <c r="G48" i="5"/>
  <c r="AS47" i="5"/>
  <c r="AK47" i="5"/>
  <c r="AI47" i="5"/>
  <c r="AG47" i="5"/>
  <c r="AE47" i="5"/>
  <c r="AC47" i="5"/>
  <c r="AA47" i="5"/>
  <c r="W47" i="5"/>
  <c r="S47" i="5"/>
  <c r="K47" i="5"/>
  <c r="G47" i="5"/>
  <c r="I46" i="5"/>
  <c r="G46" i="5"/>
  <c r="AS45" i="5"/>
  <c r="AK45" i="5"/>
  <c r="AI45" i="5"/>
  <c r="AG45" i="5"/>
  <c r="AE45" i="5"/>
  <c r="AC45" i="5"/>
  <c r="AA45" i="5"/>
  <c r="Y45" i="5"/>
  <c r="W45" i="5"/>
  <c r="S45" i="5"/>
  <c r="O45" i="5"/>
  <c r="G45" i="5"/>
  <c r="AS43" i="5"/>
  <c r="AR43" i="5"/>
  <c r="AG49" i="5" s="1"/>
  <c r="AK43" i="5"/>
  <c r="AI43" i="5"/>
  <c r="AG43" i="5"/>
  <c r="AC43" i="5"/>
  <c r="AA43" i="5"/>
  <c r="Y43" i="5"/>
  <c r="W43" i="5"/>
  <c r="S43" i="5"/>
  <c r="O43" i="5"/>
  <c r="K43" i="5"/>
  <c r="S42" i="5"/>
  <c r="O42" i="5"/>
  <c r="K42" i="5"/>
  <c r="G42" i="5"/>
  <c r="Q40" i="5"/>
  <c r="O40" i="5"/>
  <c r="M40" i="5"/>
  <c r="K40" i="5"/>
  <c r="I40" i="5"/>
  <c r="G40" i="5"/>
  <c r="AK39" i="5"/>
  <c r="AI39" i="5"/>
  <c r="AE39" i="5"/>
  <c r="AC39" i="5"/>
  <c r="AA39" i="5"/>
  <c r="Y39" i="5"/>
  <c r="W39" i="5"/>
  <c r="O39" i="5"/>
  <c r="K39" i="5"/>
  <c r="G39" i="5"/>
  <c r="M38" i="5"/>
  <c r="K38" i="5"/>
  <c r="I38" i="5"/>
  <c r="G38" i="5"/>
  <c r="AS37" i="5"/>
  <c r="AK37" i="5"/>
  <c r="AI37" i="5"/>
  <c r="AG37" i="5"/>
  <c r="AE37" i="5"/>
  <c r="AC37" i="5"/>
  <c r="AA37" i="5"/>
  <c r="W37" i="5"/>
  <c r="S37" i="5"/>
  <c r="K37" i="5"/>
  <c r="G37" i="5"/>
  <c r="I36" i="5"/>
  <c r="G36" i="5"/>
  <c r="AS35" i="5"/>
  <c r="AK35" i="5"/>
  <c r="AI35" i="5"/>
  <c r="AG35" i="5"/>
  <c r="AE35" i="5"/>
  <c r="AC35" i="5"/>
  <c r="AA35" i="5"/>
  <c r="Y35" i="5"/>
  <c r="W35" i="5"/>
  <c r="S35" i="5"/>
  <c r="O35" i="5"/>
  <c r="G35" i="5"/>
  <c r="AS33" i="5"/>
  <c r="AR33" i="5"/>
  <c r="AG39" i="5" s="1"/>
  <c r="AK33" i="5"/>
  <c r="AI33" i="5"/>
  <c r="AG33" i="5"/>
  <c r="AE33" i="5"/>
  <c r="AC33" i="5"/>
  <c r="AA33" i="5"/>
  <c r="Y33" i="5"/>
  <c r="W33" i="5"/>
  <c r="S33" i="5"/>
  <c r="O33" i="5"/>
  <c r="K33" i="5"/>
  <c r="S32" i="5"/>
  <c r="O32" i="5"/>
  <c r="K32" i="5"/>
  <c r="G32" i="5"/>
  <c r="Q30" i="5"/>
  <c r="O30" i="5"/>
  <c r="M30" i="5"/>
  <c r="K30" i="5"/>
  <c r="I30" i="5"/>
  <c r="G30" i="5"/>
  <c r="AI29" i="5"/>
  <c r="AE29" i="5"/>
  <c r="AC29" i="5"/>
  <c r="AA29" i="5"/>
  <c r="Y29" i="5"/>
  <c r="W29" i="5"/>
  <c r="O29" i="5"/>
  <c r="K29" i="5"/>
  <c r="G29" i="5"/>
  <c r="M28" i="5"/>
  <c r="K28" i="5"/>
  <c r="I28" i="5"/>
  <c r="G28" i="5"/>
  <c r="W27" i="5"/>
  <c r="S27" i="5"/>
  <c r="K27" i="5"/>
  <c r="G27" i="5"/>
  <c r="I26" i="5"/>
  <c r="G26" i="5"/>
  <c r="AS25" i="5"/>
  <c r="AK25" i="5"/>
  <c r="AI25" i="5"/>
  <c r="AG25" i="5"/>
  <c r="AE25" i="5"/>
  <c r="S25" i="5"/>
  <c r="O25" i="5"/>
  <c r="G25" i="5"/>
  <c r="AR23" i="5"/>
  <c r="AC25" i="5" s="1"/>
  <c r="AK23" i="5"/>
  <c r="AI23" i="5"/>
  <c r="AG23" i="5"/>
  <c r="AE23" i="5"/>
  <c r="AC23" i="5"/>
  <c r="AA23" i="5"/>
  <c r="Y23" i="5"/>
  <c r="W23" i="5"/>
  <c r="S23" i="5"/>
  <c r="O23" i="5"/>
  <c r="K23" i="5"/>
  <c r="S22" i="5"/>
  <c r="O22" i="5"/>
  <c r="K22" i="5"/>
  <c r="G22" i="5"/>
  <c r="Q20" i="5"/>
  <c r="O20" i="5"/>
  <c r="M20" i="5"/>
  <c r="K20" i="5"/>
  <c r="I20" i="5"/>
  <c r="G20" i="5"/>
  <c r="AI19" i="5"/>
  <c r="AC19" i="5"/>
  <c r="AA19" i="5"/>
  <c r="Y19" i="5"/>
  <c r="W19" i="5"/>
  <c r="O19" i="5"/>
  <c r="K19" i="5"/>
  <c r="G19" i="5"/>
  <c r="M18" i="5"/>
  <c r="K18" i="5"/>
  <c r="I18" i="5"/>
  <c r="G18" i="5"/>
  <c r="AE17" i="5"/>
  <c r="AA17" i="5"/>
  <c r="W17" i="5"/>
  <c r="S17" i="5"/>
  <c r="K17" i="5"/>
  <c r="G17" i="5"/>
  <c r="I16" i="5"/>
  <c r="G16" i="5"/>
  <c r="AS15" i="5"/>
  <c r="S15" i="5"/>
  <c r="O15" i="5"/>
  <c r="G15" i="5"/>
  <c r="AS13" i="5"/>
  <c r="AR13" i="5"/>
  <c r="AK15" i="5" s="1"/>
  <c r="AK13" i="5"/>
  <c r="AI13" i="5"/>
  <c r="AG13" i="5"/>
  <c r="AE13" i="5"/>
  <c r="AC13" i="5"/>
  <c r="AA13" i="5"/>
  <c r="Y13" i="5"/>
  <c r="S13" i="5"/>
  <c r="O13" i="5"/>
  <c r="K13" i="5"/>
  <c r="S12" i="5"/>
  <c r="O12" i="5"/>
  <c r="K12" i="5"/>
  <c r="G12" i="5"/>
  <c r="Q10" i="5"/>
  <c r="O10" i="5"/>
  <c r="M10" i="5"/>
  <c r="K10" i="5"/>
  <c r="I10" i="5"/>
  <c r="G10" i="5"/>
  <c r="AE9" i="5"/>
  <c r="AC9" i="5"/>
  <c r="AA9" i="5"/>
  <c r="O9" i="5"/>
  <c r="K9" i="5"/>
  <c r="G9" i="5"/>
  <c r="M8" i="5"/>
  <c r="K8" i="5"/>
  <c r="I8" i="5"/>
  <c r="G8" i="5"/>
  <c r="AI7" i="5"/>
  <c r="W7" i="5"/>
  <c r="S7" i="5"/>
  <c r="K7" i="5"/>
  <c r="G7" i="5"/>
  <c r="I6" i="5"/>
  <c r="G6" i="5"/>
  <c r="W5" i="5"/>
  <c r="S5" i="5"/>
  <c r="O5" i="5"/>
  <c r="G5" i="5"/>
  <c r="AR3" i="5"/>
  <c r="Y9" i="5" s="1"/>
  <c r="AK3" i="5"/>
  <c r="AI3" i="5"/>
  <c r="AG3" i="5"/>
  <c r="S3" i="5"/>
  <c r="O3" i="5"/>
  <c r="K3" i="5"/>
  <c r="S2" i="5"/>
  <c r="O2" i="5"/>
  <c r="K2" i="5"/>
  <c r="G2" i="5"/>
  <c r="O60" i="4"/>
  <c r="M60" i="4"/>
  <c r="M59" i="4" s="1"/>
  <c r="K60" i="4"/>
  <c r="I60" i="4"/>
  <c r="I59" i="4" s="1"/>
  <c r="G60" i="4"/>
  <c r="E60" i="4"/>
  <c r="AC59" i="4" s="1"/>
  <c r="K58" i="4"/>
  <c r="I58" i="4"/>
  <c r="I57" i="4" s="1"/>
  <c r="G58" i="4"/>
  <c r="E58" i="4"/>
  <c r="E57" i="4" s="1"/>
  <c r="U57" i="4" s="1"/>
  <c r="AE57" i="4"/>
  <c r="Q57" i="4"/>
  <c r="G56" i="4"/>
  <c r="E56" i="4"/>
  <c r="Q55" i="4"/>
  <c r="M55" i="4"/>
  <c r="E55" i="4"/>
  <c r="AP53" i="4"/>
  <c r="AE55" i="4" s="1"/>
  <c r="Q53" i="4"/>
  <c r="M53" i="4"/>
  <c r="I53" i="4"/>
  <c r="Q52" i="4"/>
  <c r="M52" i="4"/>
  <c r="I52" i="4"/>
  <c r="E52" i="4"/>
  <c r="O50" i="4"/>
  <c r="M50" i="4"/>
  <c r="K50" i="4"/>
  <c r="I49" i="4" s="1"/>
  <c r="I50" i="4"/>
  <c r="G50" i="4"/>
  <c r="E50" i="4"/>
  <c r="E49" i="4"/>
  <c r="K48" i="4"/>
  <c r="I48" i="4"/>
  <c r="G48" i="4"/>
  <c r="E48" i="4"/>
  <c r="Q47" i="4"/>
  <c r="I47" i="4"/>
  <c r="E47" i="4"/>
  <c r="G46" i="4"/>
  <c r="E46" i="4"/>
  <c r="E45" i="4" s="1"/>
  <c r="Q45" i="4"/>
  <c r="M45" i="4"/>
  <c r="AP43" i="4"/>
  <c r="AC43" i="4" s="1"/>
  <c r="Q43" i="4"/>
  <c r="M43" i="4"/>
  <c r="I43" i="4"/>
  <c r="Q42" i="4"/>
  <c r="M42" i="4"/>
  <c r="I42" i="4"/>
  <c r="E42" i="4"/>
  <c r="O40" i="4"/>
  <c r="M40" i="4"/>
  <c r="K40" i="4"/>
  <c r="I40" i="4"/>
  <c r="G40" i="4"/>
  <c r="E40" i="4"/>
  <c r="E39" i="4" s="1"/>
  <c r="M39" i="4"/>
  <c r="I39" i="4"/>
  <c r="K38" i="4"/>
  <c r="I38" i="4"/>
  <c r="G38" i="4"/>
  <c r="E38" i="4"/>
  <c r="Q37" i="4"/>
  <c r="I37" i="4"/>
  <c r="E37" i="4"/>
  <c r="G36" i="4"/>
  <c r="E36" i="4"/>
  <c r="Q35" i="4"/>
  <c r="M35" i="4"/>
  <c r="E35" i="4"/>
  <c r="AP33" i="4"/>
  <c r="Y37" i="4" s="1"/>
  <c r="Q33" i="4"/>
  <c r="M33" i="4"/>
  <c r="I33" i="4"/>
  <c r="Q32" i="4"/>
  <c r="M32" i="4"/>
  <c r="I32" i="4"/>
  <c r="E32" i="4"/>
  <c r="O30" i="4"/>
  <c r="M30" i="4"/>
  <c r="M29" i="4" s="1"/>
  <c r="K30" i="4"/>
  <c r="I30" i="4"/>
  <c r="I29" i="4" s="1"/>
  <c r="G30" i="4"/>
  <c r="E30" i="4"/>
  <c r="E29" i="4" s="1"/>
  <c r="K28" i="4"/>
  <c r="I28" i="4"/>
  <c r="G28" i="4"/>
  <c r="E28" i="4"/>
  <c r="E27" i="4" s="1"/>
  <c r="Q27" i="4"/>
  <c r="I27" i="4"/>
  <c r="G26" i="4"/>
  <c r="E26" i="4"/>
  <c r="Q25" i="4"/>
  <c r="M25" i="4"/>
  <c r="E25" i="4"/>
  <c r="AP23" i="4"/>
  <c r="AE23" i="4"/>
  <c r="Q23" i="4"/>
  <c r="M23" i="4"/>
  <c r="I23" i="4"/>
  <c r="Q22" i="4"/>
  <c r="M22" i="4"/>
  <c r="I22" i="4"/>
  <c r="E22" i="4"/>
  <c r="O20" i="4"/>
  <c r="M20" i="4"/>
  <c r="K20" i="4"/>
  <c r="I20" i="4"/>
  <c r="I19" i="4" s="1"/>
  <c r="G20" i="4"/>
  <c r="E20" i="4"/>
  <c r="M19" i="4"/>
  <c r="E19" i="4"/>
  <c r="K18" i="4"/>
  <c r="I18" i="4"/>
  <c r="I17" i="4" s="1"/>
  <c r="G18" i="4"/>
  <c r="E18" i="4"/>
  <c r="E17" i="4" s="1"/>
  <c r="Q17" i="4"/>
  <c r="G16" i="4"/>
  <c r="E16" i="4"/>
  <c r="Q15" i="4"/>
  <c r="M15" i="4"/>
  <c r="AP13" i="4"/>
  <c r="AE15" i="4" s="1"/>
  <c r="AC13" i="4"/>
  <c r="Q13" i="4"/>
  <c r="M13" i="4"/>
  <c r="I13" i="4"/>
  <c r="Q12" i="4"/>
  <c r="M12" i="4"/>
  <c r="I12" i="4"/>
  <c r="E12" i="4"/>
  <c r="O10" i="4"/>
  <c r="M10" i="4"/>
  <c r="K10" i="4"/>
  <c r="I9" i="4" s="1"/>
  <c r="I10" i="4"/>
  <c r="G10" i="4"/>
  <c r="E10" i="4"/>
  <c r="AC9" i="4" s="1"/>
  <c r="M9" i="4"/>
  <c r="E9" i="4"/>
  <c r="K8" i="4"/>
  <c r="I8" i="4"/>
  <c r="G8" i="4"/>
  <c r="E8" i="4"/>
  <c r="Q7" i="4"/>
  <c r="I7" i="4"/>
  <c r="E7" i="4"/>
  <c r="G6" i="4"/>
  <c r="E6" i="4"/>
  <c r="E5" i="4" s="1"/>
  <c r="Q5" i="4"/>
  <c r="M5" i="4"/>
  <c r="AP3" i="4"/>
  <c r="AE3" i="4" s="1"/>
  <c r="AC3" i="4"/>
  <c r="Y3" i="4"/>
  <c r="Q3" i="4"/>
  <c r="W3" i="4" s="1"/>
  <c r="M3" i="4"/>
  <c r="I3" i="4"/>
  <c r="Q2" i="4"/>
  <c r="M2" i="4"/>
  <c r="I2" i="4"/>
  <c r="E2" i="4"/>
  <c r="B86" i="2"/>
  <c r="B85" i="2"/>
  <c r="B84" i="2"/>
  <c r="B83" i="2"/>
  <c r="B80" i="2"/>
  <c r="B79" i="2"/>
  <c r="B78" i="2"/>
  <c r="B77" i="2"/>
  <c r="B74" i="2"/>
  <c r="B73" i="2"/>
  <c r="B72" i="2"/>
  <c r="B71" i="2"/>
  <c r="B68" i="2"/>
  <c r="B67" i="2"/>
  <c r="B66" i="2"/>
  <c r="B65" i="2"/>
  <c r="B62" i="2"/>
  <c r="B61" i="2"/>
  <c r="B60" i="2"/>
  <c r="B59" i="2"/>
  <c r="B56" i="2"/>
  <c r="B55" i="2"/>
  <c r="B54" i="2"/>
  <c r="B53" i="2"/>
  <c r="AG55" i="4" l="1"/>
  <c r="U53" i="4"/>
  <c r="W53" i="4"/>
  <c r="Y53" i="4"/>
  <c r="AC53" i="4"/>
  <c r="Y55" i="4"/>
  <c r="AC55" i="4"/>
  <c r="AE43" i="4"/>
  <c r="AC45" i="4"/>
  <c r="Y45" i="4"/>
  <c r="AE45" i="4"/>
  <c r="AG45" i="4" s="1"/>
  <c r="U47" i="4"/>
  <c r="AG43" i="4"/>
  <c r="Y43" i="4"/>
  <c r="AC49" i="4"/>
  <c r="Y27" i="4"/>
  <c r="AE27" i="4"/>
  <c r="W29" i="4"/>
  <c r="U25" i="4"/>
  <c r="W25" i="4"/>
  <c r="Y25" i="4"/>
  <c r="AC25" i="4"/>
  <c r="U17" i="4"/>
  <c r="W19" i="4"/>
  <c r="AE17" i="4"/>
  <c r="AC19" i="4"/>
  <c r="Y13" i="4"/>
  <c r="AC15" i="4"/>
  <c r="AG15" i="4" s="1"/>
  <c r="AG3" i="4"/>
  <c r="Y5" i="4"/>
  <c r="AE5" i="4"/>
  <c r="U7" i="4"/>
  <c r="U9" i="4"/>
  <c r="Y9" i="4"/>
  <c r="W9" i="4"/>
  <c r="AG27" i="4"/>
  <c r="Y29" i="4"/>
  <c r="Y49" i="4"/>
  <c r="W49" i="4"/>
  <c r="W13" i="4"/>
  <c r="U33" i="4"/>
  <c r="AC17" i="4"/>
  <c r="AG17" i="4" s="1"/>
  <c r="W33" i="4"/>
  <c r="AC57" i="4"/>
  <c r="AG57" i="4" s="1"/>
  <c r="AC5" i="4"/>
  <c r="AG5" i="4" s="1"/>
  <c r="U27" i="4"/>
  <c r="AA27" i="4" s="1"/>
  <c r="AC29" i="4"/>
  <c r="Y33" i="4"/>
  <c r="U13" i="4"/>
  <c r="AA13" i="4" s="1"/>
  <c r="AC37" i="4"/>
  <c r="AG37" i="4" s="1"/>
  <c r="E15" i="4"/>
  <c r="W27" i="4"/>
  <c r="AE29" i="4"/>
  <c r="AG29" i="4" s="1"/>
  <c r="AA33" i="4"/>
  <c r="U39" i="4"/>
  <c r="U55" i="4"/>
  <c r="AA55" i="4" s="1"/>
  <c r="Y7" i="5"/>
  <c r="AG9" i="5"/>
  <c r="Y57" i="5"/>
  <c r="AG59" i="5"/>
  <c r="AC33" i="4"/>
  <c r="W39" i="4"/>
  <c r="W55" i="4"/>
  <c r="AS3" i="5"/>
  <c r="AA7" i="5"/>
  <c r="AI9" i="5"/>
  <c r="AS53" i="5"/>
  <c r="AA57" i="5"/>
  <c r="AI59" i="5"/>
  <c r="U3" i="4"/>
  <c r="AA3" i="4" s="1"/>
  <c r="AE33" i="4"/>
  <c r="AG33" i="4" s="1"/>
  <c r="Y39" i="4"/>
  <c r="U43" i="4"/>
  <c r="AA43" i="4" s="1"/>
  <c r="AQ43" i="4" s="1"/>
  <c r="AC7" i="5"/>
  <c r="AK9" i="5"/>
  <c r="AC57" i="5"/>
  <c r="AK59" i="5"/>
  <c r="AC27" i="4"/>
  <c r="W43" i="4"/>
  <c r="AE7" i="5"/>
  <c r="AE19" i="5"/>
  <c r="AE57" i="5"/>
  <c r="U37" i="4"/>
  <c r="AA37" i="4" s="1"/>
  <c r="AC39" i="4"/>
  <c r="M49" i="4"/>
  <c r="U49" i="4" s="1"/>
  <c r="AA49" i="4" s="1"/>
  <c r="AQ49" i="4" s="1"/>
  <c r="AG7" i="5"/>
  <c r="Y17" i="5"/>
  <c r="AG19" i="5"/>
  <c r="AG57" i="5"/>
  <c r="Y67" i="5"/>
  <c r="AG69" i="5"/>
  <c r="W37" i="4"/>
  <c r="AE39" i="4"/>
  <c r="Y5" i="5"/>
  <c r="AK7" i="5"/>
  <c r="AC17" i="5"/>
  <c r="AK19" i="5"/>
  <c r="Y55" i="5"/>
  <c r="AK57" i="5"/>
  <c r="AC67" i="5"/>
  <c r="AK69" i="5"/>
  <c r="E59" i="4"/>
  <c r="AA5" i="5"/>
  <c r="AS7" i="5"/>
  <c r="AA55" i="5"/>
  <c r="AS57" i="5"/>
  <c r="AC5" i="5"/>
  <c r="AG17" i="5"/>
  <c r="Y27" i="5"/>
  <c r="AG29" i="5"/>
  <c r="AC55" i="5"/>
  <c r="AG67" i="5"/>
  <c r="Y77" i="5"/>
  <c r="AG79" i="5"/>
  <c r="AE5" i="5"/>
  <c r="W15" i="5"/>
  <c r="AI17" i="5"/>
  <c r="AS23" i="5"/>
  <c r="AA27" i="5"/>
  <c r="AE55" i="5"/>
  <c r="W65" i="5"/>
  <c r="AI67" i="5"/>
  <c r="AS73" i="5"/>
  <c r="AA77" i="5"/>
  <c r="AI79" i="5"/>
  <c r="W7" i="4"/>
  <c r="AE9" i="4"/>
  <c r="AG9" i="4" s="1"/>
  <c r="AE25" i="4"/>
  <c r="AG25" i="4" s="1"/>
  <c r="U35" i="4"/>
  <c r="AA35" i="4" s="1"/>
  <c r="AQ35" i="4" s="1"/>
  <c r="W47" i="4"/>
  <c r="AE49" i="4"/>
  <c r="U19" i="4"/>
  <c r="AI5" i="5"/>
  <c r="AA15" i="5"/>
  <c r="AS17" i="5"/>
  <c r="AE27" i="5"/>
  <c r="AI55" i="5"/>
  <c r="AA65" i="5"/>
  <c r="AS67" i="5"/>
  <c r="AE77" i="5"/>
  <c r="AE13" i="4"/>
  <c r="AG13" i="4" s="1"/>
  <c r="Y19" i="4"/>
  <c r="U23" i="4"/>
  <c r="AA23" i="4" s="1"/>
  <c r="AQ23" i="4" s="1"/>
  <c r="Y35" i="4"/>
  <c r="AA47" i="4"/>
  <c r="AE53" i="4"/>
  <c r="W3" i="5"/>
  <c r="AK5" i="5"/>
  <c r="AC15" i="5"/>
  <c r="AG27" i="5"/>
  <c r="Y37" i="5"/>
  <c r="AE43" i="5"/>
  <c r="Y49" i="5"/>
  <c r="W53" i="5"/>
  <c r="AK55" i="5"/>
  <c r="AC65" i="5"/>
  <c r="AG77" i="5"/>
  <c r="AC7" i="4"/>
  <c r="AC47" i="4"/>
  <c r="Y3" i="5"/>
  <c r="AS5" i="5"/>
  <c r="AE15" i="5"/>
  <c r="W25" i="5"/>
  <c r="AI27" i="5"/>
  <c r="Y53" i="5"/>
  <c r="AS55" i="5"/>
  <c r="AE65" i="5"/>
  <c r="W75" i="5"/>
  <c r="AI77" i="5"/>
  <c r="AG5" i="5"/>
  <c r="Y15" i="5"/>
  <c r="AK17" i="5"/>
  <c r="AC27" i="5"/>
  <c r="AK29" i="5"/>
  <c r="AG55" i="5"/>
  <c r="Y65" i="5"/>
  <c r="AK67" i="5"/>
  <c r="AC77" i="5"/>
  <c r="AK79" i="5"/>
  <c r="Y7" i="4"/>
  <c r="AA7" i="4" s="1"/>
  <c r="W35" i="4"/>
  <c r="Y47" i="4"/>
  <c r="AG49" i="4"/>
  <c r="W23" i="4"/>
  <c r="AE7" i="4"/>
  <c r="AG7" i="4" s="1"/>
  <c r="AA3" i="5"/>
  <c r="AG15" i="5"/>
  <c r="Y25" i="5"/>
  <c r="AK27" i="5"/>
  <c r="AA53" i="5"/>
  <c r="AG65" i="5"/>
  <c r="Y75" i="5"/>
  <c r="AK77" i="5"/>
  <c r="AI15" i="5"/>
  <c r="AS27" i="5"/>
  <c r="AA75" i="5"/>
  <c r="AE37" i="4"/>
  <c r="Y23" i="4"/>
  <c r="AC35" i="4"/>
  <c r="AE47" i="4"/>
  <c r="U5" i="4"/>
  <c r="AA5" i="4" s="1"/>
  <c r="W17" i="4"/>
  <c r="AE19" i="4"/>
  <c r="AG19" i="4" s="1"/>
  <c r="U29" i="4"/>
  <c r="AE35" i="4"/>
  <c r="AG35" i="4" s="1"/>
  <c r="U45" i="4"/>
  <c r="AA45" i="4" s="1"/>
  <c r="AQ45" i="4" s="1"/>
  <c r="W57" i="4"/>
  <c r="AE59" i="4"/>
  <c r="AG59" i="4" s="1"/>
  <c r="AC3" i="5"/>
  <c r="W9" i="5"/>
  <c r="AA25" i="5"/>
  <c r="AC53" i="5"/>
  <c r="W59" i="5"/>
  <c r="AI65" i="5"/>
  <c r="AS77" i="5"/>
  <c r="W5" i="4"/>
  <c r="Y17" i="4"/>
  <c r="AA17" i="4" s="1"/>
  <c r="AC23" i="4"/>
  <c r="AG23" i="4" s="1"/>
  <c r="W45" i="4"/>
  <c r="Y57" i="4"/>
  <c r="AA57" i="4" s="1"/>
  <c r="AE3" i="5"/>
  <c r="W13" i="5"/>
  <c r="Y47" i="5"/>
  <c r="AE53" i="5"/>
  <c r="W63" i="5"/>
  <c r="AG53" i="4" l="1"/>
  <c r="AA53" i="4"/>
  <c r="AQ53" i="4" s="1"/>
  <c r="AQ55" i="4"/>
  <c r="AG47" i="4"/>
  <c r="AQ47" i="4" s="1"/>
  <c r="AA39" i="4"/>
  <c r="AQ37" i="4"/>
  <c r="AA29" i="4"/>
  <c r="AQ29" i="4" s="1"/>
  <c r="AQ27" i="4"/>
  <c r="AA25" i="4"/>
  <c r="AQ25" i="4" s="1"/>
  <c r="AQ13" i="4"/>
  <c r="AQ17" i="4"/>
  <c r="AQ3" i="4"/>
  <c r="AA9" i="4"/>
  <c r="AQ5" i="4"/>
  <c r="AQ9" i="4"/>
  <c r="AQ57" i="4"/>
  <c r="Y15" i="4"/>
  <c r="W15" i="4"/>
  <c r="U15" i="4"/>
  <c r="AA15" i="4" s="1"/>
  <c r="AQ15" i="4" s="1"/>
  <c r="AQ7" i="4"/>
  <c r="AI7" i="4" s="1"/>
  <c r="U59" i="4"/>
  <c r="W59" i="4"/>
  <c r="AQ33" i="4"/>
  <c r="Y59" i="4"/>
  <c r="AA19" i="4"/>
  <c r="AQ19" i="4" s="1"/>
  <c r="AG39" i="4"/>
  <c r="AA59" i="4" l="1"/>
  <c r="AQ59" i="4" s="1"/>
  <c r="AI47" i="4"/>
  <c r="AI45" i="4"/>
  <c r="AI43" i="4"/>
  <c r="AI49" i="4"/>
  <c r="AQ39" i="4"/>
  <c r="AI39" i="4" s="1"/>
  <c r="AI25" i="4"/>
  <c r="AI29" i="4"/>
  <c r="AI23" i="4"/>
  <c r="AI27" i="4"/>
  <c r="AI15" i="4"/>
  <c r="AI17" i="4"/>
  <c r="AI3" i="4"/>
  <c r="AI9" i="4"/>
  <c r="AI19" i="4"/>
  <c r="AI5" i="4"/>
  <c r="AI13" i="4"/>
  <c r="AI59" i="4" l="1"/>
  <c r="AI53" i="4"/>
  <c r="AI57" i="4"/>
  <c r="AI55" i="4"/>
  <c r="AI33" i="4"/>
  <c r="AI35" i="4"/>
  <c r="AI37" i="4"/>
</calcChain>
</file>

<file path=xl/sharedStrings.xml><?xml version="1.0" encoding="utf-8"?>
<sst xmlns="http://schemas.openxmlformats.org/spreadsheetml/2006/main" count="1247" uniqueCount="395">
  <si>
    <t>令和６年５月５日　５月６日</t>
  </si>
  <si>
    <t>Ａブロック</t>
  </si>
  <si>
    <t>Ｂブロック</t>
  </si>
  <si>
    <t>Ｃブロック</t>
  </si>
  <si>
    <t>①</t>
  </si>
  <si>
    <t>南陽FC</t>
  </si>
  <si>
    <t>⑤</t>
  </si>
  <si>
    <t>アステラーソ高畠</t>
  </si>
  <si>
    <t>⑨</t>
  </si>
  <si>
    <t>FCグラッソ</t>
  </si>
  <si>
    <t>②</t>
  </si>
  <si>
    <t>⑥</t>
  </si>
  <si>
    <t>エストレーラ米沢</t>
  </si>
  <si>
    <t>⑩</t>
  </si>
  <si>
    <t>米沢フェニックス</t>
  </si>
  <si>
    <t>③</t>
  </si>
  <si>
    <t>⑦</t>
  </si>
  <si>
    <t>⑪</t>
  </si>
  <si>
    <t>④</t>
  </si>
  <si>
    <t>⑧</t>
  </si>
  <si>
    <t>⑫</t>
  </si>
  <si>
    <t>Ｄブロック</t>
  </si>
  <si>
    <t>Ｅブロック</t>
  </si>
  <si>
    <t>Ｆブロック</t>
  </si>
  <si>
    <t>⑬</t>
  </si>
  <si>
    <t>北部FC</t>
  </si>
  <si>
    <t>⑰</t>
  </si>
  <si>
    <t>アビーカ米沢</t>
  </si>
  <si>
    <t>㉑</t>
  </si>
  <si>
    <t>⑭</t>
  </si>
  <si>
    <t>アルカディア</t>
  </si>
  <si>
    <t>⑱</t>
  </si>
  <si>
    <t>窪田SC</t>
  </si>
  <si>
    <t>㉒</t>
  </si>
  <si>
    <t>⑮</t>
  </si>
  <si>
    <t>⑲</t>
  </si>
  <si>
    <t>㉓</t>
  </si>
  <si>
    <t>⑯</t>
  </si>
  <si>
    <t>⑳</t>
  </si>
  <si>
    <t>㉔</t>
  </si>
  <si>
    <t>　</t>
  </si>
  <si>
    <t>　８：００</t>
  </si>
  <si>
    <t>　８：３０</t>
  </si>
  <si>
    <t>監督会議（会場準備終了次第）</t>
  </si>
  <si>
    <t>　９：００</t>
  </si>
  <si>
    <t>試合開始</t>
  </si>
  <si>
    <t>Match №</t>
  </si>
  <si>
    <t>時 間</t>
  </si>
  <si>
    <t>審判</t>
  </si>
  <si>
    <t>1</t>
  </si>
  <si>
    <t>vs</t>
  </si>
  <si>
    <t>2</t>
  </si>
  <si>
    <t>3</t>
  </si>
  <si>
    <t>4</t>
  </si>
  <si>
    <t>5</t>
  </si>
  <si>
    <t>6</t>
  </si>
  <si>
    <t>7</t>
  </si>
  <si>
    <t>8</t>
  </si>
  <si>
    <t>9</t>
  </si>
  <si>
    <t>10</t>
  </si>
  <si>
    <t>11</t>
  </si>
  <si>
    <t>12</t>
  </si>
  <si>
    <t>13</t>
  </si>
  <si>
    <t>14</t>
  </si>
  <si>
    <t>15</t>
  </si>
  <si>
    <t>16</t>
  </si>
  <si>
    <t>17</t>
  </si>
  <si>
    <t>18</t>
  </si>
  <si>
    <t>勝</t>
  </si>
  <si>
    <t>負</t>
  </si>
  <si>
    <t>引分</t>
  </si>
  <si>
    <t>勝点</t>
  </si>
  <si>
    <t>得点</t>
  </si>
  <si>
    <t>失点</t>
  </si>
  <si>
    <t>得失点</t>
  </si>
  <si>
    <t>順位</t>
  </si>
  <si>
    <t>東コート</t>
  </si>
  <si>
    <t>１位ブロック</t>
  </si>
  <si>
    <t>２位ブロック</t>
  </si>
  <si>
    <t>Ⅰブロック</t>
  </si>
  <si>
    <t>Ⅱブロック</t>
  </si>
  <si>
    <t>Ⅲブロック</t>
  </si>
  <si>
    <t>Ⅳブロック</t>
  </si>
  <si>
    <t>Ａ1位</t>
  </si>
  <si>
    <t>Ｄ1位</t>
  </si>
  <si>
    <t>Ａ2位</t>
  </si>
  <si>
    <t>Ｄ2位</t>
  </si>
  <si>
    <t>Ｂ1位</t>
  </si>
  <si>
    <t>Ｅ1位</t>
  </si>
  <si>
    <t>Ｂ2位</t>
  </si>
  <si>
    <t>Ｅ2位</t>
  </si>
  <si>
    <t>Ｃ1位</t>
  </si>
  <si>
    <t>Ｆ1位</t>
  </si>
  <si>
    <t>Ｃ2位</t>
  </si>
  <si>
    <t>Ｆ2位</t>
  </si>
  <si>
    <t>西コート</t>
  </si>
  <si>
    <t>３位ブロック</t>
  </si>
  <si>
    <t>４位ブロック</t>
  </si>
  <si>
    <t>Ⅴブロック</t>
  </si>
  <si>
    <t>Ⅵブロック</t>
  </si>
  <si>
    <t>Ⅶブロック</t>
  </si>
  <si>
    <t>Ⅷブロック</t>
  </si>
  <si>
    <t>Ａ3位</t>
  </si>
  <si>
    <t>Ｄ3位</t>
  </si>
  <si>
    <t>Ａ4位</t>
  </si>
  <si>
    <t>Ｄ4位</t>
  </si>
  <si>
    <t>Ｂ3位</t>
  </si>
  <si>
    <t>Ｅ3位</t>
  </si>
  <si>
    <t>Ｂ4位</t>
  </si>
  <si>
    <t>Ｅ4位</t>
  </si>
  <si>
    <t>Ｃ3位</t>
  </si>
  <si>
    <t>Ｆ3位</t>
  </si>
  <si>
    <t>Ｃ4位</t>
  </si>
  <si>
    <t>Ｆ4位</t>
  </si>
  <si>
    <t>会場準備</t>
  </si>
  <si>
    <t>１５：００</t>
  </si>
  <si>
    <t>東北コート</t>
  </si>
  <si>
    <t>東南コート</t>
  </si>
  <si>
    <t>19</t>
  </si>
  <si>
    <t>20</t>
  </si>
  <si>
    <t>21</t>
  </si>
  <si>
    <t>22</t>
  </si>
  <si>
    <t>23</t>
  </si>
  <si>
    <t>24</t>
  </si>
  <si>
    <t>25</t>
  </si>
  <si>
    <t>Ⅲの３位</t>
  </si>
  <si>
    <t>Ⅳの３位</t>
  </si>
  <si>
    <t>Ⅲの２位</t>
  </si>
  <si>
    <t>Ⅳの２位</t>
  </si>
  <si>
    <t>26</t>
  </si>
  <si>
    <t>Ⅲの１位</t>
  </si>
  <si>
    <t>Ⅳの１位</t>
  </si>
  <si>
    <t>Ⅰの３位</t>
  </si>
  <si>
    <t>Ⅱの３位</t>
  </si>
  <si>
    <t>27</t>
  </si>
  <si>
    <t>Ⅰの２位</t>
  </si>
  <si>
    <t>Ⅱの２位</t>
  </si>
  <si>
    <t>Ⅰの１位</t>
  </si>
  <si>
    <t>Ⅱの１位</t>
  </si>
  <si>
    <t>西南コート</t>
  </si>
  <si>
    <t>西北コート</t>
  </si>
  <si>
    <t>28</t>
  </si>
  <si>
    <t>29</t>
  </si>
  <si>
    <t>30</t>
  </si>
  <si>
    <t>31</t>
  </si>
  <si>
    <t>32</t>
  </si>
  <si>
    <t>33</t>
  </si>
  <si>
    <t>34</t>
  </si>
  <si>
    <t>Ⅶの２位</t>
  </si>
  <si>
    <t>Ⅷの２位</t>
  </si>
  <si>
    <t>Ⅶの３位</t>
  </si>
  <si>
    <t>Ⅷの３位</t>
  </si>
  <si>
    <t>35</t>
  </si>
  <si>
    <t>Ⅴの３位</t>
  </si>
  <si>
    <t>Ⅵの３位</t>
  </si>
  <si>
    <t>Ⅶの１位</t>
  </si>
  <si>
    <t>Ⅷの１位</t>
  </si>
  <si>
    <t>36</t>
  </si>
  <si>
    <t>Ⅴの１位</t>
  </si>
  <si>
    <t>Ⅵの１位</t>
  </si>
  <si>
    <t>Ⅴの２位</t>
  </si>
  <si>
    <t>Ⅵの２位</t>
  </si>
  <si>
    <t>５日（月）結果</t>
  </si>
  <si>
    <t>A1</t>
  </si>
  <si>
    <t>B1</t>
  </si>
  <si>
    <t>C1</t>
  </si>
  <si>
    <t>D1</t>
  </si>
  <si>
    <t>E1</t>
  </si>
  <si>
    <t>F1</t>
  </si>
  <si>
    <t>A2</t>
  </si>
  <si>
    <t>B2</t>
  </si>
  <si>
    <t>C2</t>
  </si>
  <si>
    <t>D2</t>
  </si>
  <si>
    <t>E2</t>
  </si>
  <si>
    <t>F2</t>
  </si>
  <si>
    <t>A3</t>
  </si>
  <si>
    <t>B3</t>
  </si>
  <si>
    <t>C3</t>
  </si>
  <si>
    <t>D3</t>
  </si>
  <si>
    <t>E3</t>
  </si>
  <si>
    <t>F3</t>
  </si>
  <si>
    <t>A4</t>
  </si>
  <si>
    <t>B4</t>
  </si>
  <si>
    <t>C4</t>
  </si>
  <si>
    <t>D4</t>
  </si>
  <si>
    <t>E4</t>
  </si>
  <si>
    <t>F4</t>
  </si>
  <si>
    <t>優勝</t>
  </si>
  <si>
    <t>第２位</t>
  </si>
  <si>
    <t>第３位</t>
  </si>
  <si>
    <t>Ⅰ１位</t>
  </si>
  <si>
    <t>Ⅱ１位</t>
  </si>
  <si>
    <t>Ⅰ２位</t>
  </si>
  <si>
    <t>Ⅱ２位</t>
  </si>
  <si>
    <t>Ⅰ３位</t>
  </si>
  <si>
    <t>Ⅱ３位</t>
  </si>
  <si>
    <t>Ⅲ１位</t>
  </si>
  <si>
    <t>Ⅳ１位</t>
  </si>
  <si>
    <t>Ⅲ２位</t>
  </si>
  <si>
    <t>Ⅳ２位</t>
  </si>
  <si>
    <t>Ⅲ３位</t>
  </si>
  <si>
    <t>Ⅳ３位</t>
  </si>
  <si>
    <t>Ⅴ１位</t>
  </si>
  <si>
    <t>Ⅵ１位</t>
  </si>
  <si>
    <t>Ⅴ２位</t>
  </si>
  <si>
    <t>Ⅵ２位</t>
  </si>
  <si>
    <t>Ⅴ３位</t>
  </si>
  <si>
    <t>Ⅵ３位</t>
  </si>
  <si>
    <t>Ⅶ１位</t>
  </si>
  <si>
    <t>Ⅷ１位</t>
  </si>
  <si>
    <t>Ⅶ２位</t>
  </si>
  <si>
    <t>Ⅷ２位</t>
  </si>
  <si>
    <t>Ⅶ３位</t>
  </si>
  <si>
    <t>Ⅷ３位</t>
  </si>
  <si>
    <t>分</t>
  </si>
  <si>
    <t>得失</t>
  </si>
  <si>
    <t>A1</t>
    <phoneticPr fontId="15"/>
  </si>
  <si>
    <t>B1</t>
    <phoneticPr fontId="15"/>
  </si>
  <si>
    <t>D1</t>
    <phoneticPr fontId="15"/>
  </si>
  <si>
    <t>E1</t>
    <phoneticPr fontId="15"/>
  </si>
  <si>
    <t>C1</t>
    <phoneticPr fontId="15"/>
  </si>
  <si>
    <t>F1</t>
    <phoneticPr fontId="15"/>
  </si>
  <si>
    <t>ABC1</t>
  </si>
  <si>
    <t>ABC1</t>
    <phoneticPr fontId="15"/>
  </si>
  <si>
    <t>DEF1</t>
  </si>
  <si>
    <t>DEF1</t>
    <phoneticPr fontId="15"/>
  </si>
  <si>
    <t>ABC2</t>
  </si>
  <si>
    <t>ABC3</t>
  </si>
  <si>
    <t>DEF2</t>
  </si>
  <si>
    <t>DEF3</t>
  </si>
  <si>
    <t>D2</t>
    <phoneticPr fontId="15"/>
  </si>
  <si>
    <t>E2</t>
    <phoneticPr fontId="15"/>
  </si>
  <si>
    <t>F2</t>
    <phoneticPr fontId="15"/>
  </si>
  <si>
    <t>A2</t>
    <phoneticPr fontId="15"/>
  </si>
  <si>
    <t>B2</t>
    <phoneticPr fontId="15"/>
  </si>
  <si>
    <t>C2</t>
    <phoneticPr fontId="15"/>
  </si>
  <si>
    <t>A4</t>
    <phoneticPr fontId="15"/>
  </si>
  <si>
    <t>A3</t>
    <phoneticPr fontId="15"/>
  </si>
  <si>
    <t>B4</t>
    <phoneticPr fontId="15"/>
  </si>
  <si>
    <t>B3</t>
    <phoneticPr fontId="15"/>
  </si>
  <si>
    <t>C4</t>
    <phoneticPr fontId="15"/>
  </si>
  <si>
    <t>C3</t>
    <phoneticPr fontId="15"/>
  </si>
  <si>
    <t>D4</t>
    <phoneticPr fontId="15"/>
  </si>
  <si>
    <t>D3</t>
    <phoneticPr fontId="15"/>
  </si>
  <si>
    <t>E4</t>
    <phoneticPr fontId="15"/>
  </si>
  <si>
    <t>E3</t>
    <phoneticPr fontId="15"/>
  </si>
  <si>
    <t>F4</t>
    <phoneticPr fontId="15"/>
  </si>
  <si>
    <t>F3</t>
    <phoneticPr fontId="15"/>
  </si>
  <si>
    <t>当該</t>
    <rPh sb="0" eb="2">
      <t>トウガイ</t>
    </rPh>
    <phoneticPr fontId="15"/>
  </si>
  <si>
    <t>１位ブロックのみ表彰式（東コート本部前）</t>
    <rPh sb="1" eb="2">
      <t>イ</t>
    </rPh>
    <rPh sb="8" eb="11">
      <t>ヒョウショウシキ</t>
    </rPh>
    <phoneticPr fontId="15"/>
  </si>
  <si>
    <t>FORTIS</t>
  </si>
  <si>
    <t>FORTIS</t>
    <phoneticPr fontId="15"/>
  </si>
  <si>
    <t>米沢SF 東</t>
    <rPh sb="0" eb="2">
      <t>ヨネザワ</t>
    </rPh>
    <rPh sb="5" eb="6">
      <t>ヒガシ</t>
    </rPh>
    <phoneticPr fontId="15"/>
  </si>
  <si>
    <t>米沢SF　西</t>
    <rPh sb="0" eb="2">
      <t>ヨネザワ</t>
    </rPh>
    <rPh sb="5" eb="6">
      <t>ニシ</t>
    </rPh>
    <phoneticPr fontId="15"/>
  </si>
  <si>
    <t>北</t>
    <rPh sb="0" eb="1">
      <t>キタ</t>
    </rPh>
    <phoneticPr fontId="15"/>
  </si>
  <si>
    <t>南</t>
    <rPh sb="0" eb="1">
      <t>ミナミ</t>
    </rPh>
    <phoneticPr fontId="15"/>
  </si>
  <si>
    <t>会場準備（初戦チームのご協力をお願いいたします。）</t>
    <rPh sb="5" eb="7">
      <t>ショセン</t>
    </rPh>
    <phoneticPr fontId="15"/>
  </si>
  <si>
    <t>8:30</t>
  </si>
  <si>
    <t>8:30</t>
    <phoneticPr fontId="15"/>
  </si>
  <si>
    <t>9:10</t>
  </si>
  <si>
    <t>9:10</t>
    <phoneticPr fontId="15"/>
  </si>
  <si>
    <t>9:50</t>
  </si>
  <si>
    <t>9:50</t>
    <phoneticPr fontId="15"/>
  </si>
  <si>
    <t>10:30</t>
  </si>
  <si>
    <t>10:30</t>
    <phoneticPr fontId="15"/>
  </si>
  <si>
    <t>11:10</t>
  </si>
  <si>
    <t>11:10</t>
    <phoneticPr fontId="15"/>
  </si>
  <si>
    <t>11:50</t>
  </si>
  <si>
    <t>11:50</t>
    <phoneticPr fontId="15"/>
  </si>
  <si>
    <t>12:30</t>
  </si>
  <si>
    <t>12:30</t>
    <phoneticPr fontId="15"/>
  </si>
  <si>
    <t>　８：３０</t>
    <phoneticPr fontId="15"/>
  </si>
  <si>
    <t>最終チーム会場撤去をお願いいたします。</t>
    <rPh sb="0" eb="2">
      <t>サイシュウ</t>
    </rPh>
    <rPh sb="5" eb="7">
      <t>カイジョウ</t>
    </rPh>
    <rPh sb="7" eb="9">
      <t>テッキョ</t>
    </rPh>
    <rPh sb="11" eb="12">
      <t>ネガ</t>
    </rPh>
    <phoneticPr fontId="15"/>
  </si>
  <si>
    <t>北部FC</t>
    <rPh sb="0" eb="2">
      <t>ホクブ</t>
    </rPh>
    <phoneticPr fontId="15"/>
  </si>
  <si>
    <t>FCグラッソ</t>
    <phoneticPr fontId="15"/>
  </si>
  <si>
    <t>エストレーラ米沢</t>
    <rPh sb="6" eb="8">
      <t>ヨネザワ</t>
    </rPh>
    <phoneticPr fontId="15"/>
  </si>
  <si>
    <t>窪田SC</t>
    <rPh sb="0" eb="2">
      <t>クボタ</t>
    </rPh>
    <phoneticPr fontId="15"/>
  </si>
  <si>
    <t>１４日（土）予選リーグの組み合わせ</t>
    <rPh sb="4" eb="5">
      <t>ド</t>
    </rPh>
    <phoneticPr fontId="15"/>
  </si>
  <si>
    <t>２０２４年　米澤信用金庫杯少年サッカー山形大会</t>
    <phoneticPr fontId="15"/>
  </si>
  <si>
    <t>１５日（日）予選リーグの組み合わせ</t>
    <rPh sb="4" eb="5">
      <t>ニチ</t>
    </rPh>
    <phoneticPr fontId="15"/>
  </si>
  <si>
    <t>予選リーグ対戦スケジュール</t>
    <phoneticPr fontId="15"/>
  </si>
  <si>
    <t>１．主　　催　  米沢信用金庫</t>
  </si>
  <si>
    <t>２．主　　管　　米沢地区サッカー協会４種委員会</t>
  </si>
  <si>
    <t>３．後　　援　　米沢地区サッカー協会・米沢市・一財）米沢市スポーツ協会・米沢市教育委員会</t>
  </si>
  <si>
    <t>・米沢商工会議所・山形新聞、山形放送・㈱ニューメディア</t>
  </si>
  <si>
    <t>４．目　　的　　少年サッカー技術の向上並びにサッカーを通して心身の健全育成の場と親睦を図る。</t>
  </si>
  <si>
    <t>５．協　　賛　　㈱吾妻スポーツ・㈱モルテン・㈱羽前社・独立行政法人日本スポーツ振興センター</t>
  </si>
  <si>
    <t>　　　　　　　　・㈱小泉創芸</t>
  </si>
  <si>
    <t>６．期　　日  　令和６年９月１４日（土）１５日（日）　</t>
  </si>
  <si>
    <t>７．会　　場　　米沢市営人工芝サッカーフィールド</t>
  </si>
  <si>
    <t>８．参加資格　　スポーツ傷害保険に加入していること</t>
  </si>
  <si>
    <t>９．参加チーム　参加チーム（Ｕ－１２）２４チーム （約４００名参加）　　</t>
  </si>
  <si>
    <t>10．参加費　　　無料　　　　　　　</t>
  </si>
  <si>
    <t>11．監督会議　　９月１４日（土）午前　８時００分からの会場準備終了後　会場：本部会議室</t>
  </si>
  <si>
    <t>　　　　　　　　９月１５日（日）午前　８時００分からの会場準備終了後　会場：本部会議室</t>
  </si>
  <si>
    <t>12．開会式　　　行ないません　　　　</t>
  </si>
  <si>
    <t>13．競技規定　　</t>
  </si>
  <si>
    <t>①２０２３/２０２４日本サッカー協会競技規則による</t>
  </si>
  <si>
    <t>②８人制（選手登録は行わないが、ユニホーム着用）選手交代は出入り自由とする</t>
  </si>
  <si>
    <t>③コート及びゴールの大きさは８人制少年用コートとする。</t>
  </si>
  <si>
    <t>④試合時間は１日予選R３０分　（１５分ハーフ　インターバル３分）</t>
  </si>
  <si>
    <t>14. 競技方法</t>
  </si>
  <si>
    <t>１日目：４チーム毎のリーグ戦で各ブロック１位～４位を決める。</t>
  </si>
  <si>
    <t>２日目：順位ブロック～３チーム毎のリーグ戦で各ブロック１位～３位を決める。　　</t>
  </si>
  <si>
    <t>各ブロック同順位同士で順位決定戦を行い優勝（１位）～準優勝（２位）第３位</t>
  </si>
  <si>
    <t>リーグ戦において勝ち：勝ち点３・引き分け：勝ち点１・負け：勝ち点０</t>
  </si>
  <si>
    <t>勝ち点が同点場合は、得失点・総得点・直接対戦の勝敗、抽選順で順位を決める。</t>
  </si>
  <si>
    <t>２日目の順位決定トーナメントで勝敗が決まらない場合はＰＫ（３人）で勝敗を決める。</t>
  </si>
  <si>
    <t>参加チーム全チームに努力賞（参加賞）を授与します。</t>
  </si>
  <si>
    <t xml:space="preserve">16．その他    </t>
  </si>
  <si>
    <t>（1）各チーム４級以上の当該審判になります。</t>
  </si>
  <si>
    <t>（2）次の試合開始５分前で試合終了にしてください。</t>
  </si>
  <si>
    <t>（3）給水は審判判断で取っていただいて構いません。</t>
  </si>
  <si>
    <t>＊各チーム、感染防止対策、熱中症防止対策を十分に図り安全な運営にご協力をお願い致します＊</t>
  </si>
  <si>
    <t>米沢SF</t>
    <rPh sb="0" eb="2">
      <t>ヨネザワ</t>
    </rPh>
    <phoneticPr fontId="15"/>
  </si>
  <si>
    <t>（4）監督会議終了後ユニホーム確認をお願いします。ビブス対応可</t>
    <phoneticPr fontId="15"/>
  </si>
  <si>
    <t>（5）試合開始終了選手挨拶セレモニーは行いません。</t>
    <phoneticPr fontId="15"/>
  </si>
  <si>
    <r>
      <t>山形ほなみ</t>
    </r>
    <r>
      <rPr>
        <sz val="11"/>
        <color rgb="FF000000"/>
        <rFont val="Calibri"/>
        <family val="2"/>
        <scheme val="minor"/>
      </rPr>
      <t>FC   AR</t>
    </r>
  </si>
  <si>
    <r>
      <t>天童中部</t>
    </r>
    <r>
      <rPr>
        <sz val="11"/>
        <color rgb="FF000000"/>
        <rFont val="Calibri"/>
        <family val="2"/>
        <scheme val="minor"/>
      </rPr>
      <t>SSS    AR</t>
    </r>
  </si>
  <si>
    <r>
      <t>伊達</t>
    </r>
    <r>
      <rPr>
        <sz val="11"/>
        <color rgb="FF000000"/>
        <rFont val="Calibri"/>
        <family val="2"/>
        <scheme val="minor"/>
      </rPr>
      <t>FC         FR</t>
    </r>
  </si>
  <si>
    <r>
      <t>柴宮</t>
    </r>
    <r>
      <rPr>
        <sz val="11"/>
        <color rgb="FF000000"/>
        <rFont val="Calibri"/>
        <family val="2"/>
        <scheme val="minor"/>
      </rPr>
      <t>SV         FR</t>
    </r>
  </si>
  <si>
    <r>
      <t>中央ドリマ</t>
    </r>
    <r>
      <rPr>
        <sz val="11"/>
        <color rgb="FF000000"/>
        <rFont val="Calibri"/>
        <family val="2"/>
        <scheme val="minor"/>
      </rPr>
      <t>JSC  FR</t>
    </r>
  </si>
  <si>
    <r>
      <t>希望ヶ丘</t>
    </r>
    <r>
      <rPr>
        <sz val="11"/>
        <color rgb="FF000000"/>
        <rFont val="Calibri"/>
        <family val="2"/>
        <scheme val="minor"/>
      </rPr>
      <t>SC     FR</t>
    </r>
  </si>
  <si>
    <r>
      <t>DUO</t>
    </r>
    <r>
      <rPr>
        <sz val="11"/>
        <color rgb="FF000000"/>
        <rFont val="Calibri"/>
        <family val="3"/>
        <charset val="128"/>
        <scheme val="minor"/>
      </rPr>
      <t>山形</t>
    </r>
    <r>
      <rPr>
        <sz val="11"/>
        <color rgb="FF000000"/>
        <rFont val="Calibri"/>
        <family val="2"/>
        <scheme val="minor"/>
      </rPr>
      <t>JSC     AR</t>
    </r>
  </si>
  <si>
    <r>
      <t>若浜</t>
    </r>
    <r>
      <rPr>
        <sz val="11"/>
        <color rgb="FF000000"/>
        <rFont val="Calibri"/>
        <family val="2"/>
        <scheme val="minor"/>
      </rPr>
      <t>SSS        AR</t>
    </r>
  </si>
  <si>
    <r>
      <t>相馬アステル</t>
    </r>
    <r>
      <rPr>
        <sz val="11"/>
        <color rgb="FF000000"/>
        <rFont val="Calibri"/>
        <family val="2"/>
        <scheme val="minor"/>
      </rPr>
      <t xml:space="preserve">   FB</t>
    </r>
  </si>
  <si>
    <r>
      <t>ふじかげ</t>
    </r>
    <r>
      <rPr>
        <sz val="11"/>
        <color rgb="FF000000"/>
        <rFont val="Calibri"/>
        <family val="2"/>
        <scheme val="minor"/>
      </rPr>
      <t xml:space="preserve">       FB</t>
    </r>
  </si>
  <si>
    <r>
      <t>エスペランサ</t>
    </r>
    <r>
      <rPr>
        <sz val="11"/>
        <color rgb="FF000000"/>
        <rFont val="Calibri"/>
        <family val="2"/>
        <scheme val="minor"/>
      </rPr>
      <t xml:space="preserve">   FB</t>
    </r>
  </si>
  <si>
    <r>
      <t>エストレーラ枠</t>
    </r>
    <r>
      <rPr>
        <sz val="11"/>
        <color rgb="FF000000"/>
        <rFont val="Calibri"/>
        <family val="2"/>
        <scheme val="minor"/>
      </rPr>
      <t xml:space="preserve"> ES</t>
    </r>
  </si>
  <si>
    <r>
      <t>小国</t>
    </r>
    <r>
      <rPr>
        <sz val="11"/>
        <color rgb="FF000000"/>
        <rFont val="Calibri"/>
        <family val="2"/>
        <scheme val="minor"/>
      </rPr>
      <t>SSS        FB</t>
    </r>
  </si>
  <si>
    <t xml:space="preserve">山形ほなみFC  </t>
  </si>
  <si>
    <t xml:space="preserve">天童中部SSS   </t>
  </si>
  <si>
    <t xml:space="preserve">伊達FC        </t>
  </si>
  <si>
    <t xml:space="preserve">柴宮SV        </t>
  </si>
  <si>
    <t xml:space="preserve">中央ドリマJSC </t>
  </si>
  <si>
    <t xml:space="preserve">希望ヶ丘SC    </t>
  </si>
  <si>
    <t xml:space="preserve">DUO山形JSC    </t>
  </si>
  <si>
    <t xml:space="preserve">若浜SSS       </t>
  </si>
  <si>
    <t xml:space="preserve">相馬アステル  </t>
  </si>
  <si>
    <t xml:space="preserve">ふじかげ      </t>
  </si>
  <si>
    <t xml:space="preserve">エスペランサ  </t>
  </si>
  <si>
    <t xml:space="preserve">小国SSS       </t>
  </si>
  <si>
    <t>予選リーグ結果</t>
    <phoneticPr fontId="15"/>
  </si>
  <si>
    <t>エストレーラ米沢</t>
    <phoneticPr fontId="15"/>
  </si>
  <si>
    <t>中央ドリマJSC</t>
    <phoneticPr fontId="15"/>
  </si>
  <si>
    <t>窪田SC</t>
    <phoneticPr fontId="15"/>
  </si>
  <si>
    <t>米沢フェニックス</t>
    <phoneticPr fontId="15"/>
  </si>
  <si>
    <t>アルカディア</t>
    <phoneticPr fontId="15"/>
  </si>
  <si>
    <t xml:space="preserve">山形ほなみFC  </t>
    <phoneticPr fontId="15"/>
  </si>
  <si>
    <t>天童中部SSS</t>
    <phoneticPr fontId="15"/>
  </si>
  <si>
    <t>伊達FC</t>
    <phoneticPr fontId="15"/>
  </si>
  <si>
    <t>相馬アステル</t>
    <phoneticPr fontId="15"/>
  </si>
  <si>
    <t>DUO山形JSC</t>
    <phoneticPr fontId="15"/>
  </si>
  <si>
    <t>エスペランサ</t>
    <phoneticPr fontId="15"/>
  </si>
  <si>
    <t>柴宮SV</t>
    <phoneticPr fontId="15"/>
  </si>
  <si>
    <t>北部FC</t>
    <phoneticPr fontId="15"/>
  </si>
  <si>
    <t>アステラーソ高畠</t>
    <phoneticPr fontId="15"/>
  </si>
  <si>
    <t>若浜SSS</t>
    <phoneticPr fontId="15"/>
  </si>
  <si>
    <t>ふじかげ</t>
    <phoneticPr fontId="15"/>
  </si>
  <si>
    <t>南陽FC</t>
    <phoneticPr fontId="15"/>
  </si>
  <si>
    <t>希望ヶ丘SC</t>
    <phoneticPr fontId="15"/>
  </si>
  <si>
    <t>小国SSS</t>
    <phoneticPr fontId="15"/>
  </si>
  <si>
    <t>日新SSS</t>
    <rPh sb="0" eb="2">
      <t>ニッシン</t>
    </rPh>
    <phoneticPr fontId="15"/>
  </si>
  <si>
    <t>①南陽FC</t>
    <phoneticPr fontId="15"/>
  </si>
  <si>
    <t xml:space="preserve">希望ヶ丘SC    </t>
    <phoneticPr fontId="15"/>
  </si>
  <si>
    <t>③小国SSS</t>
    <phoneticPr fontId="15"/>
  </si>
  <si>
    <t>②希望ヶ丘SC</t>
    <phoneticPr fontId="15"/>
  </si>
  <si>
    <t>アビーカ米沢</t>
    <phoneticPr fontId="15"/>
  </si>
  <si>
    <t>山形ほなみFC</t>
    <phoneticPr fontId="15"/>
  </si>
  <si>
    <t>⑥窪田SC</t>
    <phoneticPr fontId="15"/>
  </si>
  <si>
    <t>⑤アステラーソ</t>
    <phoneticPr fontId="15"/>
  </si>
  <si>
    <t>④中央ドリマ</t>
    <phoneticPr fontId="15"/>
  </si>
  <si>
    <t>⑦若浜SSS</t>
    <phoneticPr fontId="15"/>
  </si>
  <si>
    <t>⑧ふじかげ</t>
    <phoneticPr fontId="15"/>
  </si>
  <si>
    <t>⑨北部FC</t>
    <phoneticPr fontId="15"/>
  </si>
  <si>
    <t>⑩フェニックス</t>
    <phoneticPr fontId="15"/>
  </si>
  <si>
    <t>⑪柴宮SV</t>
    <phoneticPr fontId="15"/>
  </si>
  <si>
    <t>⑫エスペランサ</t>
    <phoneticPr fontId="15"/>
  </si>
  <si>
    <t>⑬FCグラッソ</t>
    <phoneticPr fontId="15"/>
  </si>
  <si>
    <t>⑭アルカディア</t>
    <phoneticPr fontId="15"/>
  </si>
  <si>
    <t>FCアルカディア</t>
    <phoneticPr fontId="15"/>
  </si>
  <si>
    <t>⑮DUO山形</t>
    <phoneticPr fontId="15"/>
  </si>
  <si>
    <t>⑯相馬アステル</t>
    <phoneticPr fontId="15"/>
  </si>
  <si>
    <t>⑰アビーカ米沢</t>
    <phoneticPr fontId="15"/>
  </si>
  <si>
    <t>⑱エストレーラ</t>
    <phoneticPr fontId="15"/>
  </si>
  <si>
    <t>⑲日新SSS</t>
    <phoneticPr fontId="15"/>
  </si>
  <si>
    <t>㉑FORTIS</t>
    <phoneticPr fontId="15"/>
  </si>
  <si>
    <t>㉒山形ほなみFC</t>
    <phoneticPr fontId="15"/>
  </si>
  <si>
    <t>㉓天童中部SSS</t>
    <phoneticPr fontId="15"/>
  </si>
  <si>
    <t>㉔伊達FC</t>
    <phoneticPr fontId="15"/>
  </si>
  <si>
    <t>15．表彰式　　　 ９月１５日（日）全試合終了後　</t>
    <phoneticPr fontId="15"/>
  </si>
  <si>
    <t>アステル</t>
    <phoneticPr fontId="15"/>
  </si>
  <si>
    <t>ACゼーレ</t>
    <phoneticPr fontId="15"/>
  </si>
  <si>
    <t>⑳ACゼーレ</t>
    <phoneticPr fontId="15"/>
  </si>
  <si>
    <t>２０２４　第16回　米澤信用金庫杯少年サッカー山形大会要項</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</si>
</sst>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General;"/>
    <numFmt numFmtId="177" formatCode="0_);[Red]\(0\)"/>
    <numFmt numFmtId="178" formatCode="0_ "/>
  </numFmts>
  <fonts count="22">
    <font>
      <sz val="11"/>
      <color rgb="FF000000"/>
      <name val="Calibri"/>
      <scheme val="minor"/>
    </font>
    <font>
      <sz val="11"/>
      <color theme="1"/>
      <name val="ＭＳ ゴシック"/>
      <family val="3"/>
      <charset val="128"/>
    </font>
    <font>
      <b/>
      <sz val="14"/>
      <color theme="1"/>
      <name val="ＭＳ ゴシック"/>
      <family val="3"/>
      <charset val="128"/>
    </font>
    <font>
      <sz val="12"/>
      <color theme="1"/>
      <name val="ＭＳ ゴシック"/>
      <family val="3"/>
      <charset val="128"/>
    </font>
    <font>
      <sz val="10"/>
      <color rgb="FF000000"/>
      <name val="ＭＳ ゴシック"/>
      <family val="3"/>
      <charset val="128"/>
    </font>
    <font>
      <sz val="11"/>
      <name val="Calibri"/>
      <family val="2"/>
    </font>
    <font>
      <sz val="11"/>
      <color rgb="FF000000"/>
      <name val="ＭＳ ゴシック"/>
      <family val="3"/>
      <charset val="128"/>
    </font>
    <font>
      <sz val="10"/>
      <color theme="1"/>
      <name val="ＭＳ ゴシック"/>
      <family val="3"/>
      <charset val="128"/>
    </font>
    <font>
      <sz val="11"/>
      <color rgb="FFDD0806"/>
      <name val="ＭＳ ゴシック"/>
      <family val="3"/>
      <charset val="128"/>
    </font>
    <font>
      <sz val="9"/>
      <color theme="1"/>
      <name val="ＭＳ ゴシック"/>
      <family val="3"/>
      <charset val="128"/>
    </font>
    <font>
      <u/>
      <sz val="11"/>
      <color theme="10"/>
      <name val="MS PGothic"/>
      <family val="3"/>
      <charset val="128"/>
    </font>
    <font>
      <sz val="12"/>
      <color theme="1"/>
      <name val="MS PGothic"/>
      <family val="3"/>
      <charset val="128"/>
    </font>
    <font>
      <sz val="11"/>
      <color theme="1"/>
      <name val="MS PGothic"/>
      <family val="3"/>
      <charset val="128"/>
    </font>
    <font>
      <sz val="11"/>
      <color theme="1"/>
      <name val="Calibri"/>
      <family val="2"/>
      <scheme val="minor"/>
    </font>
    <font>
      <i/>
      <sz val="11"/>
      <color theme="1"/>
      <name val="ＭＳ ゴシック"/>
      <family val="3"/>
      <charset val="128"/>
    </font>
    <font>
      <sz val="6"/>
      <name val="Calibri"/>
      <family val="3"/>
      <charset val="128"/>
      <scheme val="minor"/>
    </font>
    <font>
      <sz val="11"/>
      <color rgb="FF000000"/>
      <name val="Calibri"/>
      <family val="2"/>
      <scheme val="minor"/>
    </font>
    <font>
      <sz val="11"/>
      <color rgb="FF000000"/>
      <name val="Calibri"/>
      <family val="3"/>
      <charset val="128"/>
      <scheme val="minor"/>
    </font>
    <font>
      <sz val="11"/>
      <color rgb="FF000000"/>
      <name val="HGP創英ﾌﾟﾚｾﾞﾝｽEB"/>
      <family val="1"/>
      <charset val="128"/>
    </font>
    <font>
      <b/>
      <sz val="18"/>
      <color theme="1"/>
      <name val="ＭＳ ゴシック"/>
      <family val="3"/>
      <charset val="128"/>
    </font>
    <font>
      <sz val="11"/>
      <color rgb="FF000000"/>
      <name val="Malgun Gothic"/>
      <family val="2"/>
      <charset val="129"/>
    </font>
    <font>
      <sz val="11"/>
      <color rgb="FF000000"/>
      <name val="Calibri"/>
      <family val="2"/>
      <charset val="129"/>
      <scheme val="minor"/>
    </font>
  </fonts>
  <fills count="3">
    <fill>
      <patternFill patternType="none"/>
    </fill>
    <fill>
      <patternFill patternType="gray125"/>
    </fill>
    <fill>
      <patternFill patternType="solid">
        <fgColor rgb="FFFFFF00"/>
        <bgColor rgb="FFFFFF00"/>
      </patternFill>
    </fill>
  </fills>
  <borders count="66">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rgb="FF000000"/>
      </right>
      <top style="thin">
        <color rgb="FF000000"/>
      </top>
      <bottom style="thin">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double">
        <color rgb="FF000000"/>
      </right>
      <top style="medium">
        <color rgb="FF000000"/>
      </top>
      <bottom style="double">
        <color rgb="FF000000"/>
      </bottom>
      <diagonal/>
    </border>
    <border>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bottom style="thin">
        <color rgb="FF000000"/>
      </bottom>
      <diagonal/>
    </border>
    <border>
      <left/>
      <right style="double">
        <color rgb="FF000000"/>
      </right>
      <top/>
      <bottom style="thin">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double">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double">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style="thin">
        <color rgb="FF000000"/>
      </top>
      <bottom/>
      <diagonal/>
    </border>
    <border>
      <left style="double">
        <color rgb="FF000000"/>
      </left>
      <right/>
      <top style="medium">
        <color rgb="FF000000"/>
      </top>
      <bottom style="double">
        <color rgb="FF000000"/>
      </bottom>
      <diagonal/>
    </border>
    <border>
      <left style="double">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top style="thin">
        <color rgb="FF000000"/>
      </top>
      <bottom style="medium">
        <color rgb="FF000000"/>
      </bottom>
      <diagonal/>
    </border>
    <border>
      <left/>
      <right style="medium">
        <color rgb="FF000000"/>
      </right>
      <top style="double">
        <color rgb="FF000000"/>
      </top>
      <bottom style="thin">
        <color rgb="FF000000"/>
      </bottom>
      <diagonal/>
    </border>
    <border>
      <left/>
      <right style="double">
        <color rgb="FF000000"/>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25">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horizontal="center"/>
    </xf>
    <xf numFmtId="0" fontId="3" fillId="0" borderId="0" xfId="0" applyFont="1"/>
    <xf numFmtId="49" fontId="3" fillId="0" borderId="0" xfId="0" applyNumberFormat="1" applyFont="1"/>
    <xf numFmtId="0" fontId="4" fillId="0" borderId="0" xfId="0" applyFont="1"/>
    <xf numFmtId="0" fontId="1" fillId="0" borderId="6" xfId="0" applyFont="1" applyBorder="1" applyAlignment="1">
      <alignment horizontal="center" vertical="center"/>
    </xf>
    <xf numFmtId="0" fontId="6" fillId="0" borderId="0" xfId="0" applyFont="1"/>
    <xf numFmtId="0" fontId="6" fillId="0" borderId="6" xfId="0" applyFont="1" applyBorder="1" applyAlignment="1">
      <alignment horizontal="center" vertical="center"/>
    </xf>
    <xf numFmtId="0" fontId="1" fillId="0" borderId="11" xfId="0" applyFont="1" applyBorder="1" applyAlignment="1">
      <alignment horizontal="center" vertical="center"/>
    </xf>
    <xf numFmtId="0" fontId="6" fillId="0" borderId="11" xfId="0" applyFont="1" applyBorder="1" applyAlignment="1">
      <alignment horizontal="center" vertical="center"/>
    </xf>
    <xf numFmtId="49" fontId="3" fillId="0" borderId="0" xfId="0" applyNumberFormat="1" applyFont="1" applyAlignment="1">
      <alignment vertical="center"/>
    </xf>
    <xf numFmtId="0" fontId="8" fillId="0" borderId="0" xfId="0" applyFont="1"/>
    <xf numFmtId="49" fontId="1" fillId="0" borderId="18" xfId="0" applyNumberFormat="1" applyFont="1" applyBorder="1" applyAlignment="1">
      <alignment horizontal="center" vertical="center" shrinkToFit="1"/>
    </xf>
    <xf numFmtId="49" fontId="1" fillId="0" borderId="8" xfId="0" applyNumberFormat="1" applyFont="1" applyBorder="1" applyAlignment="1">
      <alignment horizontal="center" vertical="center" shrinkToFit="1"/>
    </xf>
    <xf numFmtId="0" fontId="1" fillId="0" borderId="0" xfId="0" applyFont="1" applyAlignment="1">
      <alignment horizontal="left"/>
    </xf>
    <xf numFmtId="49" fontId="3" fillId="0" borderId="8" xfId="0" applyNumberFormat="1" applyFont="1" applyBorder="1" applyAlignment="1">
      <alignment horizontal="center" vertical="center" shrinkToFi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9" fillId="0" borderId="0" xfId="0" applyFont="1"/>
    <xf numFmtId="0" fontId="1" fillId="0" borderId="18" xfId="0" applyFont="1" applyBorder="1" applyAlignment="1">
      <alignment horizontal="center"/>
    </xf>
    <xf numFmtId="0" fontId="1" fillId="0" borderId="8" xfId="0" applyFont="1" applyBorder="1" applyAlignment="1">
      <alignment horizontal="center"/>
    </xf>
    <xf numFmtId="0" fontId="10" fillId="0" borderId="0" xfId="0" applyFont="1"/>
    <xf numFmtId="0" fontId="1" fillId="0" borderId="40" xfId="0" applyFont="1" applyBorder="1" applyAlignment="1">
      <alignment horizontal="center" vertical="center" textRotation="255"/>
    </xf>
    <xf numFmtId="0" fontId="1" fillId="0" borderId="0" xfId="0" applyFont="1" applyAlignment="1">
      <alignment vertical="center"/>
    </xf>
    <xf numFmtId="49" fontId="3" fillId="0" borderId="18" xfId="0" applyNumberFormat="1" applyFont="1" applyBorder="1" applyAlignment="1">
      <alignment horizontal="center" vertical="center" shrinkToFit="1"/>
    </xf>
    <xf numFmtId="49" fontId="3" fillId="0" borderId="8" xfId="0" applyNumberFormat="1" applyFont="1" applyBorder="1" applyAlignment="1">
      <alignment horizontal="center" vertical="center"/>
    </xf>
    <xf numFmtId="0" fontId="1" fillId="0" borderId="33" xfId="0" applyFont="1" applyBorder="1" applyAlignment="1">
      <alignment horizontal="center"/>
    </xf>
    <xf numFmtId="0" fontId="12" fillId="0" borderId="0" xfId="0" applyFont="1" applyAlignment="1">
      <alignment horizontal="center" vertical="center"/>
    </xf>
    <xf numFmtId="0" fontId="12" fillId="0" borderId="47" xfId="0" applyFont="1" applyBorder="1"/>
    <xf numFmtId="0" fontId="12" fillId="0" borderId="48" xfId="0" applyFont="1" applyBorder="1"/>
    <xf numFmtId="0" fontId="12" fillId="0" borderId="49" xfId="0" applyFont="1" applyBorder="1"/>
    <xf numFmtId="0" fontId="12" fillId="0" borderId="50" xfId="0" applyFont="1" applyBorder="1"/>
    <xf numFmtId="0" fontId="12" fillId="0" borderId="52" xfId="0" applyFont="1" applyBorder="1"/>
    <xf numFmtId="0" fontId="12" fillId="0" borderId="53" xfId="0" applyFont="1" applyBorder="1"/>
    <xf numFmtId="0" fontId="12" fillId="0" borderId="54" xfId="0" applyFont="1" applyBorder="1"/>
    <xf numFmtId="0" fontId="13" fillId="0" borderId="0" xfId="0" applyFont="1"/>
    <xf numFmtId="0" fontId="12" fillId="0" borderId="18" xfId="0" applyFont="1" applyBorder="1"/>
    <xf numFmtId="0" fontId="12" fillId="0" borderId="19" xfId="0" applyFont="1" applyBorder="1"/>
    <xf numFmtId="0" fontId="12" fillId="0" borderId="17" xfId="0" applyFont="1" applyBorder="1"/>
    <xf numFmtId="0" fontId="12" fillId="0" borderId="55" xfId="0" applyFont="1" applyBorder="1" applyAlignment="1">
      <alignment horizontal="center" vertical="center"/>
    </xf>
    <xf numFmtId="0" fontId="12" fillId="0" borderId="56" xfId="0" applyFont="1" applyBorder="1" applyAlignment="1">
      <alignment horizontal="center" vertical="center"/>
    </xf>
    <xf numFmtId="49" fontId="1" fillId="0" borderId="0" xfId="0" applyNumberFormat="1" applyFont="1" applyAlignment="1">
      <alignment horizontal="left"/>
    </xf>
    <xf numFmtId="49" fontId="14" fillId="0" borderId="0" xfId="0" applyNumberFormat="1" applyFont="1" applyAlignment="1">
      <alignment horizontal="left"/>
    </xf>
    <xf numFmtId="49" fontId="1" fillId="0" borderId="0" xfId="0" applyNumberFormat="1" applyFont="1" applyAlignment="1">
      <alignment horizontal="center" vertical="center"/>
    </xf>
    <xf numFmtId="49" fontId="1" fillId="0" borderId="60" xfId="0" applyNumberFormat="1" applyFont="1" applyBorder="1" applyAlignment="1">
      <alignment horizontal="center" vertical="center"/>
    </xf>
    <xf numFmtId="0" fontId="16" fillId="0" borderId="0" xfId="0" applyFont="1"/>
    <xf numFmtId="0" fontId="17" fillId="0" borderId="0" xfId="0" applyFont="1"/>
    <xf numFmtId="0" fontId="18" fillId="0" borderId="0" xfId="0" applyFont="1"/>
    <xf numFmtId="0" fontId="19" fillId="0" borderId="0" xfId="0" applyFont="1"/>
    <xf numFmtId="0" fontId="21" fillId="0" borderId="0" xfId="0" applyFont="1"/>
    <xf numFmtId="0" fontId="20" fillId="0" borderId="0" xfId="0" applyFont="1"/>
    <xf numFmtId="0" fontId="1" fillId="0" borderId="0" xfId="0" applyFont="1" applyAlignment="1">
      <alignment horizontal="center" vertical="center"/>
    </xf>
    <xf numFmtId="0" fontId="0" fillId="0" borderId="0" xfId="0"/>
    <xf numFmtId="0" fontId="2" fillId="0" borderId="0" xfId="0" applyFont="1" applyAlignment="1">
      <alignment horizontal="center"/>
    </xf>
    <xf numFmtId="0" fontId="1" fillId="0" borderId="2" xfId="0" applyFont="1" applyBorder="1" applyAlignment="1">
      <alignment horizontal="center" vertical="center"/>
    </xf>
    <xf numFmtId="0" fontId="5" fillId="0" borderId="3" xfId="0" applyFont="1" applyBorder="1"/>
    <xf numFmtId="0" fontId="5" fillId="0" borderId="4" xfId="0" applyFont="1" applyBorder="1"/>
    <xf numFmtId="0" fontId="4" fillId="0" borderId="7" xfId="0" applyFont="1" applyBorder="1"/>
    <xf numFmtId="0" fontId="5" fillId="0" borderId="8" xfId="0" applyFont="1" applyBorder="1"/>
    <xf numFmtId="0" fontId="5" fillId="0" borderId="9" xfId="0" applyFont="1" applyBorder="1"/>
    <xf numFmtId="0" fontId="4" fillId="0" borderId="12" xfId="0" applyFont="1" applyBorder="1"/>
    <xf numFmtId="0" fontId="4" fillId="0" borderId="13" xfId="0" applyFont="1" applyBorder="1"/>
    <xf numFmtId="0" fontId="4" fillId="0" borderId="14" xfId="0" applyFont="1" applyBorder="1"/>
    <xf numFmtId="0" fontId="4" fillId="0" borderId="8" xfId="0" applyFont="1" applyBorder="1"/>
    <xf numFmtId="0" fontId="4" fillId="0" borderId="9" xfId="0" applyFont="1" applyBorder="1"/>
    <xf numFmtId="0" fontId="4" fillId="0" borderId="12" xfId="0" applyFont="1" applyBorder="1" applyAlignment="1">
      <alignment horizontal="left"/>
    </xf>
    <xf numFmtId="0" fontId="5" fillId="0" borderId="13" xfId="0" applyFont="1" applyBorder="1"/>
    <xf numFmtId="0" fontId="5" fillId="0" borderId="14" xfId="0" applyFont="1" applyBorder="1"/>
    <xf numFmtId="0" fontId="7" fillId="0" borderId="7" xfId="0" applyFont="1" applyBorder="1"/>
    <xf numFmtId="49" fontId="3" fillId="0" borderId="7" xfId="0" applyNumberFormat="1" applyFont="1" applyBorder="1" applyAlignment="1">
      <alignment horizontal="center"/>
    </xf>
    <xf numFmtId="0" fontId="5" fillId="0" borderId="15" xfId="0" applyFont="1" applyBorder="1"/>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1" fillId="0" borderId="16" xfId="0" applyNumberFormat="1" applyFont="1" applyBorder="1" applyAlignment="1">
      <alignment horizontal="left" vertical="center" shrinkToFit="1"/>
    </xf>
    <xf numFmtId="49" fontId="1" fillId="0" borderId="8" xfId="0" applyNumberFormat="1" applyFont="1" applyBorder="1" applyAlignment="1">
      <alignment horizontal="left" vertical="center" shrinkToFit="1"/>
    </xf>
    <xf numFmtId="49" fontId="3" fillId="0" borderId="17" xfId="0" applyNumberFormat="1" applyFont="1" applyBorder="1" applyAlignment="1">
      <alignment horizontal="center" vertical="center" shrinkToFit="1"/>
    </xf>
    <xf numFmtId="0" fontId="5" fillId="0" borderId="19" xfId="0" applyFont="1" applyBorder="1"/>
    <xf numFmtId="49" fontId="1" fillId="0" borderId="18" xfId="0" applyNumberFormat="1" applyFont="1" applyBorder="1" applyAlignment="1">
      <alignment horizontal="left" vertical="center" shrinkToFit="1"/>
    </xf>
    <xf numFmtId="0" fontId="5" fillId="0" borderId="18" xfId="0" applyFont="1" applyBorder="1"/>
    <xf numFmtId="0" fontId="1" fillId="0" borderId="63" xfId="0" applyFont="1" applyBorder="1" applyAlignment="1">
      <alignment horizontal="center" vertical="center" textRotation="255"/>
    </xf>
    <xf numFmtId="0" fontId="1" fillId="0" borderId="64" xfId="0" applyFont="1" applyBorder="1" applyAlignment="1">
      <alignment horizontal="center" vertical="center" textRotation="255"/>
    </xf>
    <xf numFmtId="0" fontId="1" fillId="0" borderId="65" xfId="0" applyFont="1" applyBorder="1" applyAlignment="1">
      <alignment horizontal="center" vertical="center" textRotation="255"/>
    </xf>
    <xf numFmtId="0" fontId="7" fillId="0" borderId="12" xfId="0" applyFont="1" applyBorder="1"/>
    <xf numFmtId="0" fontId="1" fillId="0" borderId="7" xfId="0" applyFont="1" applyBorder="1" applyAlignment="1">
      <alignment horizont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20" fontId="3" fillId="0" borderId="7"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0" xfId="0" applyNumberFormat="1" applyFont="1" applyBorder="1" applyAlignment="1">
      <alignment horizontal="center" vertical="center"/>
    </xf>
    <xf numFmtId="0" fontId="1" fillId="0" borderId="8" xfId="0" applyFont="1" applyBorder="1" applyAlignment="1">
      <alignment horizontal="left" shrinkToFit="1"/>
    </xf>
    <xf numFmtId="49" fontId="1" fillId="0" borderId="16" xfId="0" applyNumberFormat="1" applyFont="1" applyBorder="1" applyAlignment="1">
      <alignment horizontal="center" vertical="center" shrinkToFit="1"/>
    </xf>
    <xf numFmtId="49" fontId="1" fillId="0" borderId="8" xfId="0" applyNumberFormat="1" applyFont="1" applyBorder="1" applyAlignment="1">
      <alignment horizontal="center" vertical="center" shrinkToFit="1"/>
    </xf>
    <xf numFmtId="49" fontId="1" fillId="0" borderId="15" xfId="0" applyNumberFormat="1" applyFont="1" applyBorder="1" applyAlignment="1">
      <alignment horizontal="center" vertical="center" shrinkToFit="1"/>
    </xf>
    <xf numFmtId="0" fontId="1" fillId="0" borderId="7" xfId="0" applyFont="1" applyBorder="1" applyAlignment="1">
      <alignment horizontal="center" vertical="center"/>
    </xf>
    <xf numFmtId="0" fontId="1" fillId="0" borderId="25" xfId="0" applyFont="1" applyBorder="1" applyAlignment="1">
      <alignment horizontal="center" vertical="center"/>
    </xf>
    <xf numFmtId="0" fontId="5" fillId="0" borderId="24" xfId="0" applyFont="1" applyBorder="1"/>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5" fillId="0" borderId="20" xfId="0" applyFont="1" applyBorder="1"/>
    <xf numFmtId="0" fontId="1" fillId="0" borderId="8" xfId="0" applyFont="1" applyBorder="1" applyAlignment="1">
      <alignment horizontal="center" vertical="center"/>
    </xf>
    <xf numFmtId="0" fontId="7" fillId="0" borderId="8" xfId="0" applyFont="1" applyBorder="1" applyAlignment="1">
      <alignment vertical="center"/>
    </xf>
    <xf numFmtId="0" fontId="5" fillId="0" borderId="23" xfId="0" applyFont="1" applyBorder="1"/>
    <xf numFmtId="0" fontId="5" fillId="0" borderId="26" xfId="0" applyFont="1" applyBorder="1"/>
    <xf numFmtId="0" fontId="9" fillId="0" borderId="22" xfId="0" applyFont="1" applyBorder="1" applyAlignment="1">
      <alignment horizontal="center" vertical="center"/>
    </xf>
    <xf numFmtId="0" fontId="5" fillId="0" borderId="22" xfId="0" applyFont="1" applyBorder="1"/>
    <xf numFmtId="0" fontId="1" fillId="0" borderId="12" xfId="0" applyFont="1" applyBorder="1" applyAlignment="1">
      <alignment horizontal="center" vertical="center"/>
    </xf>
    <xf numFmtId="0" fontId="5" fillId="0" borderId="35" xfId="0" applyFont="1" applyBorder="1"/>
    <xf numFmtId="0" fontId="5" fillId="0" borderId="34" xfId="0" applyFont="1" applyBorder="1"/>
    <xf numFmtId="0" fontId="1" fillId="0" borderId="13" xfId="0" applyFont="1" applyBorder="1" applyAlignment="1">
      <alignment horizontal="center" vertical="center"/>
    </xf>
    <xf numFmtId="0" fontId="7" fillId="0" borderId="13" xfId="0" applyFont="1" applyBorder="1" applyAlignment="1">
      <alignment vertical="center"/>
    </xf>
    <xf numFmtId="0" fontId="1" fillId="0" borderId="17" xfId="0" applyFont="1" applyBorder="1"/>
    <xf numFmtId="0" fontId="1" fillId="0" borderId="29" xfId="0" applyFont="1" applyBorder="1"/>
    <xf numFmtId="0" fontId="5" fillId="0" borderId="30" xfId="0" applyFont="1" applyBorder="1"/>
    <xf numFmtId="0" fontId="1" fillId="0" borderId="18" xfId="0" applyFont="1" applyBorder="1" applyAlignment="1">
      <alignment horizontal="center"/>
    </xf>
    <xf numFmtId="0" fontId="5" fillId="0" borderId="31" xfId="0" applyFont="1" applyBorder="1"/>
    <xf numFmtId="0" fontId="7" fillId="0" borderId="18" xfId="0" applyFont="1" applyBorder="1" applyAlignment="1">
      <alignment vertical="center"/>
    </xf>
    <xf numFmtId="0" fontId="5" fillId="0" borderId="28" xfId="0" applyFont="1" applyBorder="1"/>
    <xf numFmtId="0" fontId="1" fillId="0" borderId="18" xfId="0" applyFont="1" applyBorder="1"/>
    <xf numFmtId="0" fontId="1" fillId="0" borderId="17" xfId="0" applyFont="1" applyBorder="1" applyAlignment="1">
      <alignment horizontal="center"/>
    </xf>
    <xf numFmtId="0" fontId="1" fillId="0" borderId="7" xfId="0" applyFont="1" applyBorder="1"/>
    <xf numFmtId="0" fontId="1" fillId="0" borderId="8" xfId="0" applyFont="1" applyBorder="1" applyAlignment="1">
      <alignment horizontal="center"/>
    </xf>
    <xf numFmtId="49" fontId="1" fillId="0" borderId="7" xfId="0" applyNumberFormat="1" applyFont="1" applyBorder="1"/>
    <xf numFmtId="49" fontId="1" fillId="0" borderId="7" xfId="0" applyNumberFormat="1" applyFont="1" applyBorder="1" applyAlignment="1">
      <alignment horizontal="center"/>
    </xf>
    <xf numFmtId="0" fontId="1" fillId="0" borderId="8" xfId="0" applyFont="1" applyBorder="1"/>
    <xf numFmtId="0" fontId="1" fillId="0" borderId="12" xfId="0" applyFont="1" applyBorder="1"/>
    <xf numFmtId="0" fontId="1" fillId="0" borderId="13" xfId="0" applyFont="1" applyBorder="1" applyAlignment="1">
      <alignment horizontal="center"/>
    </xf>
    <xf numFmtId="0" fontId="1" fillId="0" borderId="12" xfId="0" applyFont="1" applyBorder="1" applyAlignment="1">
      <alignment horizontal="center"/>
    </xf>
    <xf numFmtId="0" fontId="1" fillId="0" borderId="13" xfId="0" applyFont="1" applyBorder="1"/>
    <xf numFmtId="0" fontId="1" fillId="0" borderId="29" xfId="0" applyFont="1" applyBorder="1" applyAlignment="1">
      <alignment horizontal="center" vertical="center"/>
    </xf>
    <xf numFmtId="0" fontId="1" fillId="0" borderId="18" xfId="0" applyFont="1" applyBorder="1" applyAlignment="1">
      <alignment horizontal="center" vertical="center"/>
    </xf>
    <xf numFmtId="49" fontId="1" fillId="0" borderId="18"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7" fillId="0" borderId="36" xfId="0" applyFont="1" applyBorder="1" applyAlignment="1">
      <alignment vertical="center"/>
    </xf>
    <xf numFmtId="0" fontId="5" fillId="0" borderId="36" xfId="0" applyFont="1" applyBorder="1"/>
    <xf numFmtId="56" fontId="1" fillId="0" borderId="7" xfId="0" applyNumberFormat="1" applyFont="1" applyBorder="1" applyAlignment="1">
      <alignment horizontal="center" vertical="center"/>
    </xf>
    <xf numFmtId="56" fontId="1" fillId="0" borderId="12" xfId="0" applyNumberFormat="1" applyFont="1" applyBorder="1" applyAlignment="1">
      <alignment horizontal="center" vertical="center"/>
    </xf>
    <xf numFmtId="0" fontId="1" fillId="0" borderId="1" xfId="0" applyFont="1" applyBorder="1" applyAlignment="1">
      <alignment horizontal="center" vertical="center" textRotation="255"/>
    </xf>
    <xf numFmtId="0" fontId="5" fillId="0" borderId="5" xfId="0" applyFont="1" applyBorder="1"/>
    <xf numFmtId="0" fontId="5" fillId="0" borderId="10" xfId="0" applyFont="1" applyBorder="1"/>
    <xf numFmtId="0" fontId="1" fillId="0" borderId="37" xfId="0" applyFont="1" applyBorder="1" applyAlignment="1">
      <alignment horizontal="center" vertical="center"/>
    </xf>
    <xf numFmtId="0" fontId="5" fillId="0" borderId="38" xfId="0" applyFont="1" applyBorder="1"/>
    <xf numFmtId="0" fontId="5" fillId="0" borderId="39" xfId="0" applyFont="1" applyBorder="1"/>
    <xf numFmtId="0" fontId="1" fillId="0" borderId="33" xfId="0" applyFont="1" applyBorder="1"/>
    <xf numFmtId="0" fontId="9" fillId="0" borderId="12" xfId="0" applyFont="1" applyBorder="1" applyAlignment="1">
      <alignment vertical="center"/>
    </xf>
    <xf numFmtId="0" fontId="1" fillId="0" borderId="32" xfId="0" applyFont="1" applyBorder="1"/>
    <xf numFmtId="0" fontId="9" fillId="0" borderId="7" xfId="0" applyFont="1" applyBorder="1" applyAlignment="1">
      <alignment vertical="center" shrinkToFit="1"/>
    </xf>
    <xf numFmtId="0" fontId="9" fillId="0" borderId="7" xfId="0" applyFont="1" applyBorder="1" applyAlignment="1">
      <alignment vertical="center"/>
    </xf>
    <xf numFmtId="49" fontId="3" fillId="0" borderId="18" xfId="0" applyNumberFormat="1" applyFont="1" applyBorder="1" applyAlignment="1">
      <alignment horizontal="center" vertical="center" shrinkToFit="1"/>
    </xf>
    <xf numFmtId="49" fontId="3" fillId="0" borderId="0" xfId="0" applyNumberFormat="1" applyFont="1"/>
    <xf numFmtId="49" fontId="3" fillId="0" borderId="16"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3" fillId="0" borderId="8" xfId="0" applyFont="1" applyBorder="1" applyAlignment="1">
      <alignment horizontal="center"/>
    </xf>
    <xf numFmtId="49" fontId="3" fillId="0" borderId="7" xfId="0" applyNumberFormat="1" applyFont="1" applyBorder="1" applyAlignment="1">
      <alignment horizontal="center" vertical="center" shrinkToFit="1"/>
    </xf>
    <xf numFmtId="0" fontId="11" fillId="0" borderId="41" xfId="0" applyFont="1" applyBorder="1" applyAlignment="1">
      <alignment horizontal="center"/>
    </xf>
    <xf numFmtId="0" fontId="5" fillId="0" borderId="41" xfId="0" applyFont="1" applyBorder="1"/>
    <xf numFmtId="0" fontId="9" fillId="0" borderId="18" xfId="0" applyFont="1" applyBorder="1"/>
    <xf numFmtId="0" fontId="9" fillId="0" borderId="8" xfId="0" applyFont="1" applyBorder="1"/>
    <xf numFmtId="0" fontId="5" fillId="0" borderId="44" xfId="0" applyFont="1" applyBorder="1"/>
    <xf numFmtId="49" fontId="1" fillId="0" borderId="16" xfId="0" applyNumberFormat="1" applyFont="1" applyBorder="1" applyAlignment="1">
      <alignment horizontal="center" vertical="center"/>
    </xf>
    <xf numFmtId="0" fontId="9" fillId="0" borderId="13" xfId="0" applyFont="1" applyBorder="1"/>
    <xf numFmtId="49" fontId="1" fillId="0" borderId="45" xfId="0" applyNumberFormat="1" applyFont="1" applyBorder="1" applyAlignment="1">
      <alignment horizontal="center" vertical="center"/>
    </xf>
    <xf numFmtId="0" fontId="12" fillId="0" borderId="1" xfId="0" applyFont="1" applyBorder="1" applyAlignment="1">
      <alignment horizontal="center" vertical="center" textRotation="255"/>
    </xf>
    <xf numFmtId="0" fontId="9" fillId="0" borderId="36" xfId="0" applyFont="1" applyBorder="1"/>
    <xf numFmtId="49" fontId="1" fillId="0" borderId="43" xfId="0" applyNumberFormat="1" applyFont="1" applyBorder="1" applyAlignment="1">
      <alignment horizontal="center" vertical="center"/>
    </xf>
    <xf numFmtId="49" fontId="1" fillId="0" borderId="29" xfId="0" applyNumberFormat="1" applyFont="1" applyBorder="1" applyAlignment="1">
      <alignment horizontal="center" vertical="center"/>
    </xf>
    <xf numFmtId="0" fontId="1" fillId="0" borderId="42" xfId="0" applyFont="1" applyBorder="1" applyAlignment="1">
      <alignment horizontal="center" vertical="center"/>
    </xf>
    <xf numFmtId="0" fontId="1" fillId="0" borderId="16" xfId="0" applyFont="1" applyBorder="1" applyAlignment="1">
      <alignment horizontal="center" vertical="center"/>
    </xf>
    <xf numFmtId="0" fontId="12" fillId="0" borderId="51" xfId="0" applyFont="1" applyBorder="1"/>
    <xf numFmtId="0" fontId="12" fillId="0" borderId="0" xfId="0" applyFont="1"/>
    <xf numFmtId="0" fontId="5" fillId="0" borderId="47" xfId="0" applyFont="1" applyBorder="1"/>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5" fillId="0" borderId="46" xfId="0" applyFont="1" applyBorder="1"/>
    <xf numFmtId="49" fontId="12" fillId="0" borderId="41" xfId="0" applyNumberFormat="1" applyFont="1" applyBorder="1" applyAlignment="1">
      <alignment horizontal="center" vertical="center"/>
    </xf>
    <xf numFmtId="0" fontId="12" fillId="0" borderId="41" xfId="0"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57" xfId="0" applyFont="1" applyBorder="1" applyAlignment="1">
      <alignment horizontal="center" vertical="center" textRotation="255" wrapText="1"/>
    </xf>
    <xf numFmtId="0" fontId="5" fillId="0" borderId="56" xfId="0" applyFont="1" applyBorder="1"/>
    <xf numFmtId="0" fontId="5" fillId="0" borderId="58" xfId="0" applyFont="1" applyBorder="1"/>
    <xf numFmtId="0" fontId="5" fillId="0" borderId="55" xfId="0" applyFont="1" applyBorder="1"/>
    <xf numFmtId="0" fontId="5" fillId="0" borderId="17" xfId="0" applyFont="1" applyBorder="1"/>
    <xf numFmtId="49" fontId="1" fillId="0" borderId="57" xfId="0" applyNumberFormat="1" applyFont="1" applyBorder="1" applyAlignment="1">
      <alignment horizontal="center" vertical="center" shrinkToFit="1"/>
    </xf>
    <xf numFmtId="0" fontId="1" fillId="0" borderId="57" xfId="0" applyFont="1" applyBorder="1" applyAlignment="1">
      <alignment horizontal="center" vertical="center"/>
    </xf>
    <xf numFmtId="177" fontId="12" fillId="0" borderId="0" xfId="0" applyNumberFormat="1" applyFont="1" applyAlignment="1">
      <alignment horizontal="center" vertical="center"/>
    </xf>
    <xf numFmtId="177" fontId="1" fillId="0" borderId="57" xfId="0" applyNumberFormat="1" applyFont="1" applyBorder="1" applyAlignment="1">
      <alignment horizontal="center" vertical="center"/>
    </xf>
    <xf numFmtId="176" fontId="12" fillId="0" borderId="7" xfId="0" applyNumberFormat="1" applyFont="1" applyBorder="1" applyAlignment="1">
      <alignment horizontal="center" vertical="center"/>
    </xf>
    <xf numFmtId="177" fontId="12" fillId="0" borderId="57" xfId="0" applyNumberFormat="1" applyFont="1" applyBorder="1" applyAlignment="1">
      <alignment horizontal="center" vertical="center"/>
    </xf>
    <xf numFmtId="178" fontId="12" fillId="0" borderId="7" xfId="0" applyNumberFormat="1" applyFont="1" applyBorder="1" applyAlignment="1">
      <alignment horizontal="center" vertical="center"/>
    </xf>
    <xf numFmtId="176" fontId="12" fillId="0" borderId="57" xfId="0" applyNumberFormat="1" applyFont="1" applyBorder="1" applyAlignment="1">
      <alignment horizontal="center" vertical="center"/>
    </xf>
    <xf numFmtId="0" fontId="12" fillId="0" borderId="7" xfId="0" applyFont="1" applyBorder="1" applyAlignment="1">
      <alignment horizontal="center" vertical="center"/>
    </xf>
    <xf numFmtId="177" fontId="12" fillId="0" borderId="7"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 fillId="0" borderId="7" xfId="0" applyNumberFormat="1" applyFont="1" applyBorder="1" applyAlignment="1">
      <alignment horizontal="center" vertical="center" shrinkToFit="1"/>
    </xf>
    <xf numFmtId="178" fontId="1" fillId="0" borderId="57" xfId="0" applyNumberFormat="1" applyFont="1" applyBorder="1" applyAlignment="1">
      <alignment horizontal="center" vertical="center"/>
    </xf>
    <xf numFmtId="176" fontId="1" fillId="0" borderId="57" xfId="0" applyNumberFormat="1" applyFont="1" applyBorder="1" applyAlignment="1">
      <alignment horizontal="center" vertical="center"/>
    </xf>
    <xf numFmtId="177" fontId="12" fillId="2" borderId="7" xfId="0" applyNumberFormat="1" applyFont="1" applyFill="1" applyBorder="1" applyAlignment="1">
      <alignment horizontal="center" vertical="center"/>
    </xf>
    <xf numFmtId="178" fontId="12" fillId="2" borderId="7" xfId="0" applyNumberFormat="1" applyFont="1" applyFill="1" applyBorder="1" applyAlignment="1">
      <alignment horizontal="center" vertical="center"/>
    </xf>
    <xf numFmtId="178" fontId="12" fillId="0" borderId="0" xfId="0" applyNumberFormat="1" applyFont="1" applyAlignment="1">
      <alignment horizontal="center" vertical="center"/>
    </xf>
    <xf numFmtId="0" fontId="12" fillId="2" borderId="7" xfId="0" applyFont="1" applyFill="1" applyBorder="1" applyAlignment="1">
      <alignment horizontal="center" vertical="center"/>
    </xf>
    <xf numFmtId="49" fontId="12" fillId="0" borderId="7" xfId="0" applyNumberFormat="1" applyFont="1" applyBorder="1" applyAlignment="1">
      <alignment horizontal="center" vertical="center" shrinkToFit="1"/>
    </xf>
    <xf numFmtId="0" fontId="5" fillId="0" borderId="41" xfId="0" applyFont="1" applyBorder="1" applyAlignment="1">
      <alignment horizontal="center"/>
    </xf>
    <xf numFmtId="0" fontId="5" fillId="0" borderId="5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49" fontId="1" fillId="0" borderId="41" xfId="0" applyNumberFormat="1" applyFont="1" applyBorder="1" applyAlignment="1">
      <alignment horizontal="center" vertical="center" shrinkToFit="1"/>
    </xf>
    <xf numFmtId="49" fontId="1" fillId="0" borderId="56" xfId="0" applyNumberFormat="1" applyFont="1" applyBorder="1" applyAlignment="1">
      <alignment horizontal="center" vertical="center" shrinkToFit="1"/>
    </xf>
    <xf numFmtId="49" fontId="1" fillId="0" borderId="17" xfId="0" applyNumberFormat="1" applyFont="1" applyBorder="1" applyAlignment="1">
      <alignment horizontal="center" vertical="center" shrinkToFit="1"/>
    </xf>
    <xf numFmtId="49" fontId="1" fillId="0" borderId="18"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0" borderId="59" xfId="0" applyNumberFormat="1" applyFont="1" applyBorder="1" applyAlignment="1">
      <alignment horizontal="center" vertical="center" textRotation="255"/>
    </xf>
    <xf numFmtId="0" fontId="5" fillId="0" borderId="61" xfId="0" applyFont="1" applyBorder="1"/>
    <xf numFmtId="0" fontId="5" fillId="0" borderId="62" xfId="0" applyFont="1" applyBorder="1"/>
    <xf numFmtId="49" fontId="1" fillId="0" borderId="5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180975</xdr:colOff>
      <xdr:row>62</xdr:row>
      <xdr:rowOff>-19050</xdr:rowOff>
    </xdr:from>
    <xdr:ext cx="190500" cy="38100"/>
    <xdr:sp macro="" textlink="">
      <xdr:nvSpPr>
        <xdr:cNvPr id="3" name="Shape 3">
          <a:extLst>
            <a:ext uri="{FF2B5EF4-FFF2-40B4-BE49-F238E27FC236}">
              <a16:creationId xmlns:a16="http://schemas.microsoft.com/office/drawing/2014/main" id="{00000000-0008-0000-0300-000003000000}"/>
            </a:ext>
          </a:extLst>
        </xdr:cNvPr>
        <xdr:cNvSpPr txBox="1"/>
      </xdr:nvSpPr>
      <xdr:spPr>
        <a:xfrm>
          <a:off x="5250750" y="3780000"/>
          <a:ext cx="1905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180975</xdr:colOff>
      <xdr:row>62</xdr:row>
      <xdr:rowOff>-9525</xdr:rowOff>
    </xdr:from>
    <xdr:ext cx="371475" cy="38100"/>
    <xdr:sp macro="" textlink="">
      <xdr:nvSpPr>
        <xdr:cNvPr id="4" name="Shape 4">
          <a:extLst>
            <a:ext uri="{FF2B5EF4-FFF2-40B4-BE49-F238E27FC236}">
              <a16:creationId xmlns:a16="http://schemas.microsoft.com/office/drawing/2014/main" id="{00000000-0008-0000-0300-000004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10</xdr:col>
      <xdr:colOff>190500</xdr:colOff>
      <xdr:row>62</xdr:row>
      <xdr:rowOff>-19050</xdr:rowOff>
    </xdr:from>
    <xdr:ext cx="200025" cy="381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45988" y="3780000"/>
          <a:ext cx="2000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14</xdr:col>
      <xdr:colOff>190500</xdr:colOff>
      <xdr:row>62</xdr:row>
      <xdr:rowOff>-19050</xdr:rowOff>
    </xdr:from>
    <xdr:ext cx="200025" cy="38100"/>
    <xdr:sp macro="" textlink="">
      <xdr:nvSpPr>
        <xdr:cNvPr id="6" name="Shape 6">
          <a:extLst>
            <a:ext uri="{FF2B5EF4-FFF2-40B4-BE49-F238E27FC236}">
              <a16:creationId xmlns:a16="http://schemas.microsoft.com/office/drawing/2014/main" id="{00000000-0008-0000-0300-000006000000}"/>
            </a:ext>
          </a:extLst>
        </xdr:cNvPr>
        <xdr:cNvSpPr txBox="1"/>
      </xdr:nvSpPr>
      <xdr:spPr>
        <a:xfrm>
          <a:off x="5245988" y="3780000"/>
          <a:ext cx="2000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20</xdr:col>
      <xdr:colOff>190500</xdr:colOff>
      <xdr:row>62</xdr:row>
      <xdr:rowOff>-19050</xdr:rowOff>
    </xdr:from>
    <xdr:ext cx="200025" cy="38100"/>
    <xdr:sp macro="" textlink="">
      <xdr:nvSpPr>
        <xdr:cNvPr id="2" name="Shape 6">
          <a:extLst>
            <a:ext uri="{FF2B5EF4-FFF2-40B4-BE49-F238E27FC236}">
              <a16:creationId xmlns:a16="http://schemas.microsoft.com/office/drawing/2014/main" id="{00000000-0008-0000-0300-000002000000}"/>
            </a:ext>
          </a:extLst>
        </xdr:cNvPr>
        <xdr:cNvSpPr txBox="1"/>
      </xdr:nvSpPr>
      <xdr:spPr>
        <a:xfrm>
          <a:off x="5245988" y="3780000"/>
          <a:ext cx="2000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24</xdr:col>
      <xdr:colOff>190500</xdr:colOff>
      <xdr:row>62</xdr:row>
      <xdr:rowOff>-19050</xdr:rowOff>
    </xdr:from>
    <xdr:ext cx="200025" cy="38100"/>
    <xdr:sp macro="" textlink="">
      <xdr:nvSpPr>
        <xdr:cNvPr id="7" name="Shape 6">
          <a:extLst>
            <a:ext uri="{FF2B5EF4-FFF2-40B4-BE49-F238E27FC236}">
              <a16:creationId xmlns:a16="http://schemas.microsoft.com/office/drawing/2014/main" id="{00000000-0008-0000-0300-000007000000}"/>
            </a:ext>
          </a:extLst>
        </xdr:cNvPr>
        <xdr:cNvSpPr txBox="1"/>
      </xdr:nvSpPr>
      <xdr:spPr>
        <a:xfrm>
          <a:off x="5245988" y="3780000"/>
          <a:ext cx="2000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190500</xdr:colOff>
      <xdr:row>62</xdr:row>
      <xdr:rowOff>-19050</xdr:rowOff>
    </xdr:from>
    <xdr:ext cx="200025" cy="38100"/>
    <xdr:sp macro="" textlink="">
      <xdr:nvSpPr>
        <xdr:cNvPr id="8" name="Shape 5">
          <a:extLst>
            <a:ext uri="{FF2B5EF4-FFF2-40B4-BE49-F238E27FC236}">
              <a16:creationId xmlns:a16="http://schemas.microsoft.com/office/drawing/2014/main" id="{00000000-0008-0000-0300-000008000000}"/>
            </a:ext>
          </a:extLst>
        </xdr:cNvPr>
        <xdr:cNvSpPr txBox="1"/>
      </xdr:nvSpPr>
      <xdr:spPr>
        <a:xfrm>
          <a:off x="5245988" y="3780000"/>
          <a:ext cx="2000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20</xdr:col>
      <xdr:colOff>171450</xdr:colOff>
      <xdr:row>62</xdr:row>
      <xdr:rowOff>-19050</xdr:rowOff>
    </xdr:from>
    <xdr:ext cx="190500" cy="38100"/>
    <xdr:sp macro="" textlink="">
      <xdr:nvSpPr>
        <xdr:cNvPr id="9" name="Shape 3">
          <a:extLst>
            <a:ext uri="{FF2B5EF4-FFF2-40B4-BE49-F238E27FC236}">
              <a16:creationId xmlns:a16="http://schemas.microsoft.com/office/drawing/2014/main" id="{00000000-0008-0000-0300-000009000000}"/>
            </a:ext>
          </a:extLst>
        </xdr:cNvPr>
        <xdr:cNvSpPr txBox="1"/>
      </xdr:nvSpPr>
      <xdr:spPr>
        <a:xfrm>
          <a:off x="5250750" y="3780000"/>
          <a:ext cx="1905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171450</xdr:colOff>
      <xdr:row>62</xdr:row>
      <xdr:rowOff>-19050</xdr:rowOff>
    </xdr:from>
    <xdr:ext cx="190500" cy="38100"/>
    <xdr:sp macro="" textlink="">
      <xdr:nvSpPr>
        <xdr:cNvPr id="10" name="Shape 3">
          <a:extLst>
            <a:ext uri="{FF2B5EF4-FFF2-40B4-BE49-F238E27FC236}">
              <a16:creationId xmlns:a16="http://schemas.microsoft.com/office/drawing/2014/main" id="{00000000-0008-0000-0300-00000A000000}"/>
            </a:ext>
          </a:extLst>
        </xdr:cNvPr>
        <xdr:cNvSpPr txBox="1"/>
      </xdr:nvSpPr>
      <xdr:spPr>
        <a:xfrm>
          <a:off x="5250750" y="3780000"/>
          <a:ext cx="1905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171450</xdr:colOff>
      <xdr:row>63</xdr:row>
      <xdr:rowOff>-19050</xdr:rowOff>
    </xdr:from>
    <xdr:ext cx="190500" cy="38100"/>
    <xdr:sp macro="" textlink="">
      <xdr:nvSpPr>
        <xdr:cNvPr id="11" name="Shape 7">
          <a:extLst>
            <a:ext uri="{FF2B5EF4-FFF2-40B4-BE49-F238E27FC236}">
              <a16:creationId xmlns:a16="http://schemas.microsoft.com/office/drawing/2014/main" id="{00000000-0008-0000-0300-00000B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27</xdr:col>
      <xdr:colOff>209550</xdr:colOff>
      <xdr:row>63</xdr:row>
      <xdr:rowOff>-9525</xdr:rowOff>
    </xdr:from>
    <xdr:ext cx="371475" cy="38100"/>
    <xdr:sp macro="" textlink="">
      <xdr:nvSpPr>
        <xdr:cNvPr id="12" name="Shape 8">
          <a:extLst>
            <a:ext uri="{FF2B5EF4-FFF2-40B4-BE49-F238E27FC236}">
              <a16:creationId xmlns:a16="http://schemas.microsoft.com/office/drawing/2014/main" id="{00000000-0008-0000-0300-00000C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14</xdr:col>
      <xdr:colOff>171450</xdr:colOff>
      <xdr:row>63</xdr:row>
      <xdr:rowOff>-19050</xdr:rowOff>
    </xdr:from>
    <xdr:ext cx="190500" cy="38100"/>
    <xdr:sp macro="" textlink="">
      <xdr:nvSpPr>
        <xdr:cNvPr id="13" name="Shape 7">
          <a:extLst>
            <a:ext uri="{FF2B5EF4-FFF2-40B4-BE49-F238E27FC236}">
              <a16:creationId xmlns:a16="http://schemas.microsoft.com/office/drawing/2014/main" id="{00000000-0008-0000-0300-00000D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209550</xdr:colOff>
      <xdr:row>63</xdr:row>
      <xdr:rowOff>-9525</xdr:rowOff>
    </xdr:from>
    <xdr:ext cx="371475" cy="38100"/>
    <xdr:sp macro="" textlink="">
      <xdr:nvSpPr>
        <xdr:cNvPr id="14" name="Shape 9">
          <a:extLst>
            <a:ext uri="{FF2B5EF4-FFF2-40B4-BE49-F238E27FC236}">
              <a16:creationId xmlns:a16="http://schemas.microsoft.com/office/drawing/2014/main" id="{00000000-0008-0000-0300-00000E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24</xdr:col>
      <xdr:colOff>171450</xdr:colOff>
      <xdr:row>63</xdr:row>
      <xdr:rowOff>-9525</xdr:rowOff>
    </xdr:from>
    <xdr:ext cx="190500" cy="38100"/>
    <xdr:sp macro="" textlink="">
      <xdr:nvSpPr>
        <xdr:cNvPr id="15" name="Shape 10">
          <a:extLst>
            <a:ext uri="{FF2B5EF4-FFF2-40B4-BE49-F238E27FC236}">
              <a16:creationId xmlns:a16="http://schemas.microsoft.com/office/drawing/2014/main" id="{00000000-0008-0000-0300-00000F000000}"/>
            </a:ext>
          </a:extLst>
        </xdr:cNvPr>
        <xdr:cNvSpPr txBox="1"/>
      </xdr:nvSpPr>
      <xdr:spPr>
        <a:xfrm>
          <a:off x="5247893" y="3773760"/>
          <a:ext cx="196215" cy="1248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171450</xdr:colOff>
      <xdr:row>63</xdr:row>
      <xdr:rowOff>-9525</xdr:rowOff>
    </xdr:from>
    <xdr:ext cx="190500" cy="38100"/>
    <xdr:sp macro="" textlink="">
      <xdr:nvSpPr>
        <xdr:cNvPr id="16" name="Shape 10">
          <a:extLst>
            <a:ext uri="{FF2B5EF4-FFF2-40B4-BE49-F238E27FC236}">
              <a16:creationId xmlns:a16="http://schemas.microsoft.com/office/drawing/2014/main" id="{00000000-0008-0000-0300-000010000000}"/>
            </a:ext>
          </a:extLst>
        </xdr:cNvPr>
        <xdr:cNvSpPr txBox="1"/>
      </xdr:nvSpPr>
      <xdr:spPr>
        <a:xfrm>
          <a:off x="5247893" y="3773760"/>
          <a:ext cx="196215" cy="1248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171450</xdr:colOff>
      <xdr:row>63</xdr:row>
      <xdr:rowOff>-9525</xdr:rowOff>
    </xdr:from>
    <xdr:ext cx="190500" cy="38100"/>
    <xdr:sp macro="" textlink="">
      <xdr:nvSpPr>
        <xdr:cNvPr id="17" name="Shape 10">
          <a:extLst>
            <a:ext uri="{FF2B5EF4-FFF2-40B4-BE49-F238E27FC236}">
              <a16:creationId xmlns:a16="http://schemas.microsoft.com/office/drawing/2014/main" id="{00000000-0008-0000-0300-000011000000}"/>
            </a:ext>
          </a:extLst>
        </xdr:cNvPr>
        <xdr:cNvSpPr txBox="1"/>
      </xdr:nvSpPr>
      <xdr:spPr>
        <a:xfrm>
          <a:off x="5247893" y="3773760"/>
          <a:ext cx="196215" cy="1248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27</xdr:col>
      <xdr:colOff>209550</xdr:colOff>
      <xdr:row>63</xdr:row>
      <xdr:rowOff>-9525</xdr:rowOff>
    </xdr:from>
    <xdr:ext cx="371475" cy="38100"/>
    <xdr:sp macro="" textlink="">
      <xdr:nvSpPr>
        <xdr:cNvPr id="18" name="Shape 11">
          <a:extLst>
            <a:ext uri="{FF2B5EF4-FFF2-40B4-BE49-F238E27FC236}">
              <a16:creationId xmlns:a16="http://schemas.microsoft.com/office/drawing/2014/main" id="{00000000-0008-0000-0300-000012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16</xdr:col>
      <xdr:colOff>190500</xdr:colOff>
      <xdr:row>63</xdr:row>
      <xdr:rowOff>-9525</xdr:rowOff>
    </xdr:from>
    <xdr:ext cx="180975" cy="38100"/>
    <xdr:sp macro="" textlink="">
      <xdr:nvSpPr>
        <xdr:cNvPr id="19" name="Shape 12">
          <a:extLst>
            <a:ext uri="{FF2B5EF4-FFF2-40B4-BE49-F238E27FC236}">
              <a16:creationId xmlns:a16="http://schemas.microsoft.com/office/drawing/2014/main" id="{00000000-0008-0000-0300-000013000000}"/>
            </a:ext>
          </a:extLst>
        </xdr:cNvPr>
        <xdr:cNvSpPr txBox="1"/>
      </xdr:nvSpPr>
      <xdr:spPr>
        <a:xfrm>
          <a:off x="5255513" y="3773760"/>
          <a:ext cx="180975" cy="1248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14</xdr:col>
      <xdr:colOff>171450</xdr:colOff>
      <xdr:row>63</xdr:row>
      <xdr:rowOff>-9525</xdr:rowOff>
    </xdr:from>
    <xdr:ext cx="190500" cy="38100"/>
    <xdr:sp macro="" textlink="">
      <xdr:nvSpPr>
        <xdr:cNvPr id="20" name="Shape 10">
          <a:extLst>
            <a:ext uri="{FF2B5EF4-FFF2-40B4-BE49-F238E27FC236}">
              <a16:creationId xmlns:a16="http://schemas.microsoft.com/office/drawing/2014/main" id="{00000000-0008-0000-0300-000014000000}"/>
            </a:ext>
          </a:extLst>
        </xdr:cNvPr>
        <xdr:cNvSpPr txBox="1"/>
      </xdr:nvSpPr>
      <xdr:spPr>
        <a:xfrm>
          <a:off x="5247893" y="3773760"/>
          <a:ext cx="196215" cy="1248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209550</xdr:colOff>
      <xdr:row>63</xdr:row>
      <xdr:rowOff>-9525</xdr:rowOff>
    </xdr:from>
    <xdr:ext cx="371475" cy="38100"/>
    <xdr:sp macro="" textlink="">
      <xdr:nvSpPr>
        <xdr:cNvPr id="21" name="Shape 13">
          <a:extLst>
            <a:ext uri="{FF2B5EF4-FFF2-40B4-BE49-F238E27FC236}">
              <a16:creationId xmlns:a16="http://schemas.microsoft.com/office/drawing/2014/main" id="{00000000-0008-0000-0300-000015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24</xdr:col>
      <xdr:colOff>171450</xdr:colOff>
      <xdr:row>63</xdr:row>
      <xdr:rowOff>-19050</xdr:rowOff>
    </xdr:from>
    <xdr:ext cx="180975" cy="38100"/>
    <xdr:sp macro="" textlink="">
      <xdr:nvSpPr>
        <xdr:cNvPr id="22" name="Shape 14">
          <a:extLst>
            <a:ext uri="{FF2B5EF4-FFF2-40B4-BE49-F238E27FC236}">
              <a16:creationId xmlns:a16="http://schemas.microsoft.com/office/drawing/2014/main" id="{00000000-0008-0000-0300-000016000000}"/>
            </a:ext>
          </a:extLst>
        </xdr:cNvPr>
        <xdr:cNvSpPr txBox="1"/>
      </xdr:nvSpPr>
      <xdr:spPr>
        <a:xfrm>
          <a:off x="5251571" y="3780000"/>
          <a:ext cx="188858"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171450</xdr:colOff>
      <xdr:row>63</xdr:row>
      <xdr:rowOff>-19050</xdr:rowOff>
    </xdr:from>
    <xdr:ext cx="180975" cy="38100"/>
    <xdr:sp macro="" textlink="">
      <xdr:nvSpPr>
        <xdr:cNvPr id="23" name="Shape 15">
          <a:extLst>
            <a:ext uri="{FF2B5EF4-FFF2-40B4-BE49-F238E27FC236}">
              <a16:creationId xmlns:a16="http://schemas.microsoft.com/office/drawing/2014/main" id="{00000000-0008-0000-0300-000017000000}"/>
            </a:ext>
          </a:extLst>
        </xdr:cNvPr>
        <xdr:cNvSpPr txBox="1"/>
      </xdr:nvSpPr>
      <xdr:spPr>
        <a:xfrm>
          <a:off x="5251572" y="3780000"/>
          <a:ext cx="188857"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171450</xdr:colOff>
      <xdr:row>63</xdr:row>
      <xdr:rowOff>-19050</xdr:rowOff>
    </xdr:from>
    <xdr:ext cx="180975" cy="38100"/>
    <xdr:sp macro="" textlink="">
      <xdr:nvSpPr>
        <xdr:cNvPr id="24" name="Shape 15">
          <a:extLst>
            <a:ext uri="{FF2B5EF4-FFF2-40B4-BE49-F238E27FC236}">
              <a16:creationId xmlns:a16="http://schemas.microsoft.com/office/drawing/2014/main" id="{00000000-0008-0000-0300-000018000000}"/>
            </a:ext>
          </a:extLst>
        </xdr:cNvPr>
        <xdr:cNvSpPr txBox="1"/>
      </xdr:nvSpPr>
      <xdr:spPr>
        <a:xfrm>
          <a:off x="5251572" y="3780000"/>
          <a:ext cx="188857"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27</xdr:col>
      <xdr:colOff>209550</xdr:colOff>
      <xdr:row>63</xdr:row>
      <xdr:rowOff>-9525</xdr:rowOff>
    </xdr:from>
    <xdr:ext cx="371475" cy="38100"/>
    <xdr:sp macro="" textlink="">
      <xdr:nvSpPr>
        <xdr:cNvPr id="25" name="Shape 16">
          <a:extLst>
            <a:ext uri="{FF2B5EF4-FFF2-40B4-BE49-F238E27FC236}">
              <a16:creationId xmlns:a16="http://schemas.microsoft.com/office/drawing/2014/main" id="{00000000-0008-0000-0300-000019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16</xdr:col>
      <xdr:colOff>228600</xdr:colOff>
      <xdr:row>61</xdr:row>
      <xdr:rowOff>133350</xdr:rowOff>
    </xdr:from>
    <xdr:ext cx="171450" cy="38100"/>
    <xdr:sp macro="" textlink="">
      <xdr:nvSpPr>
        <xdr:cNvPr id="26" name="Shape 17">
          <a:extLst>
            <a:ext uri="{FF2B5EF4-FFF2-40B4-BE49-F238E27FC236}">
              <a16:creationId xmlns:a16="http://schemas.microsoft.com/office/drawing/2014/main" id="{00000000-0008-0000-0300-00001A000000}"/>
            </a:ext>
          </a:extLst>
        </xdr:cNvPr>
        <xdr:cNvSpPr txBox="1"/>
      </xdr:nvSpPr>
      <xdr:spPr>
        <a:xfrm>
          <a:off x="5256334" y="3780000"/>
          <a:ext cx="179333"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14</xdr:col>
      <xdr:colOff>171450</xdr:colOff>
      <xdr:row>63</xdr:row>
      <xdr:rowOff>-19050</xdr:rowOff>
    </xdr:from>
    <xdr:ext cx="180975" cy="38100"/>
    <xdr:sp macro="" textlink="">
      <xdr:nvSpPr>
        <xdr:cNvPr id="27" name="Shape 15">
          <a:extLst>
            <a:ext uri="{FF2B5EF4-FFF2-40B4-BE49-F238E27FC236}">
              <a16:creationId xmlns:a16="http://schemas.microsoft.com/office/drawing/2014/main" id="{00000000-0008-0000-0300-00001B000000}"/>
            </a:ext>
          </a:extLst>
        </xdr:cNvPr>
        <xdr:cNvSpPr txBox="1"/>
      </xdr:nvSpPr>
      <xdr:spPr>
        <a:xfrm>
          <a:off x="5251572" y="3780000"/>
          <a:ext cx="188857"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44</xdr:col>
      <xdr:colOff>171450</xdr:colOff>
      <xdr:row>63</xdr:row>
      <xdr:rowOff>-19050</xdr:rowOff>
    </xdr:from>
    <xdr:ext cx="190500" cy="38100"/>
    <xdr:sp macro="" textlink="">
      <xdr:nvSpPr>
        <xdr:cNvPr id="28" name="Shape 7">
          <a:extLst>
            <a:ext uri="{FF2B5EF4-FFF2-40B4-BE49-F238E27FC236}">
              <a16:creationId xmlns:a16="http://schemas.microsoft.com/office/drawing/2014/main" id="{00000000-0008-0000-0300-00001C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171450</xdr:colOff>
      <xdr:row>63</xdr:row>
      <xdr:rowOff>-19050</xdr:rowOff>
    </xdr:from>
    <xdr:ext cx="190500" cy="38100"/>
    <xdr:sp macro="" textlink="">
      <xdr:nvSpPr>
        <xdr:cNvPr id="29" name="Shape 7">
          <a:extLst>
            <a:ext uri="{FF2B5EF4-FFF2-40B4-BE49-F238E27FC236}">
              <a16:creationId xmlns:a16="http://schemas.microsoft.com/office/drawing/2014/main" id="{00000000-0008-0000-0300-00001D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14</xdr:col>
      <xdr:colOff>171450</xdr:colOff>
      <xdr:row>63</xdr:row>
      <xdr:rowOff>-19050</xdr:rowOff>
    </xdr:from>
    <xdr:ext cx="190500" cy="38100"/>
    <xdr:sp macro="" textlink="">
      <xdr:nvSpPr>
        <xdr:cNvPr id="30" name="Shape 7">
          <a:extLst>
            <a:ext uri="{FF2B5EF4-FFF2-40B4-BE49-F238E27FC236}">
              <a16:creationId xmlns:a16="http://schemas.microsoft.com/office/drawing/2014/main" id="{00000000-0008-0000-0300-00001E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171450</xdr:colOff>
      <xdr:row>63</xdr:row>
      <xdr:rowOff>-19050</xdr:rowOff>
    </xdr:from>
    <xdr:ext cx="190500" cy="38100"/>
    <xdr:sp macro="" textlink="">
      <xdr:nvSpPr>
        <xdr:cNvPr id="31" name="Shape 7">
          <a:extLst>
            <a:ext uri="{FF2B5EF4-FFF2-40B4-BE49-F238E27FC236}">
              <a16:creationId xmlns:a16="http://schemas.microsoft.com/office/drawing/2014/main" id="{00000000-0008-0000-0300-00001F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180975</xdr:colOff>
      <xdr:row>62</xdr:row>
      <xdr:rowOff>-19050</xdr:rowOff>
    </xdr:from>
    <xdr:ext cx="190500" cy="38100"/>
    <xdr:sp macro="" textlink="">
      <xdr:nvSpPr>
        <xdr:cNvPr id="3" name="Shape 3">
          <a:extLst>
            <a:ext uri="{FF2B5EF4-FFF2-40B4-BE49-F238E27FC236}">
              <a16:creationId xmlns:a16="http://schemas.microsoft.com/office/drawing/2014/main" id="{00000000-0008-0000-0400-000003000000}"/>
            </a:ext>
          </a:extLst>
        </xdr:cNvPr>
        <xdr:cNvSpPr txBox="1"/>
      </xdr:nvSpPr>
      <xdr:spPr>
        <a:xfrm>
          <a:off x="5250750" y="3780000"/>
          <a:ext cx="1905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180975</xdr:colOff>
      <xdr:row>62</xdr:row>
      <xdr:rowOff>-9525</xdr:rowOff>
    </xdr:from>
    <xdr:ext cx="371475" cy="38100"/>
    <xdr:sp macro="" textlink="">
      <xdr:nvSpPr>
        <xdr:cNvPr id="18" name="Shape 18">
          <a:extLst>
            <a:ext uri="{FF2B5EF4-FFF2-40B4-BE49-F238E27FC236}">
              <a16:creationId xmlns:a16="http://schemas.microsoft.com/office/drawing/2014/main" id="{00000000-0008-0000-0400-000012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12</xdr:col>
      <xdr:colOff>190500</xdr:colOff>
      <xdr:row>62</xdr:row>
      <xdr:rowOff>-19050</xdr:rowOff>
    </xdr:from>
    <xdr:ext cx="200025" cy="3810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245988" y="3780000"/>
          <a:ext cx="2000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16</xdr:col>
      <xdr:colOff>190500</xdr:colOff>
      <xdr:row>62</xdr:row>
      <xdr:rowOff>-19050</xdr:rowOff>
    </xdr:from>
    <xdr:ext cx="200025" cy="38100"/>
    <xdr:sp macro="" textlink="">
      <xdr:nvSpPr>
        <xdr:cNvPr id="6" name="Shape 6">
          <a:extLst>
            <a:ext uri="{FF2B5EF4-FFF2-40B4-BE49-F238E27FC236}">
              <a16:creationId xmlns:a16="http://schemas.microsoft.com/office/drawing/2014/main" id="{00000000-0008-0000-0400-000006000000}"/>
            </a:ext>
          </a:extLst>
        </xdr:cNvPr>
        <xdr:cNvSpPr txBox="1"/>
      </xdr:nvSpPr>
      <xdr:spPr>
        <a:xfrm>
          <a:off x="5245988" y="3780000"/>
          <a:ext cx="2000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18</xdr:col>
      <xdr:colOff>190500</xdr:colOff>
      <xdr:row>62</xdr:row>
      <xdr:rowOff>-19050</xdr:rowOff>
    </xdr:from>
    <xdr:ext cx="438150" cy="38100"/>
    <xdr:sp macro="" textlink="">
      <xdr:nvSpPr>
        <xdr:cNvPr id="19" name="Shape 19">
          <a:extLst>
            <a:ext uri="{FF2B5EF4-FFF2-40B4-BE49-F238E27FC236}">
              <a16:creationId xmlns:a16="http://schemas.microsoft.com/office/drawing/2014/main" id="{00000000-0008-0000-0400-000013000000}"/>
            </a:ext>
          </a:extLst>
        </xdr:cNvPr>
        <xdr:cNvSpPr txBox="1"/>
      </xdr:nvSpPr>
      <xdr:spPr>
        <a:xfrm>
          <a:off x="5126925" y="3780000"/>
          <a:ext cx="43815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22</xdr:col>
      <xdr:colOff>190500</xdr:colOff>
      <xdr:row>62</xdr:row>
      <xdr:rowOff>-19050</xdr:rowOff>
    </xdr:from>
    <xdr:ext cx="200025" cy="38100"/>
    <xdr:sp macro="" textlink="">
      <xdr:nvSpPr>
        <xdr:cNvPr id="2" name="Shape 6">
          <a:extLst>
            <a:ext uri="{FF2B5EF4-FFF2-40B4-BE49-F238E27FC236}">
              <a16:creationId xmlns:a16="http://schemas.microsoft.com/office/drawing/2014/main" id="{00000000-0008-0000-0400-000002000000}"/>
            </a:ext>
          </a:extLst>
        </xdr:cNvPr>
        <xdr:cNvSpPr txBox="1"/>
      </xdr:nvSpPr>
      <xdr:spPr>
        <a:xfrm>
          <a:off x="5245988" y="3780000"/>
          <a:ext cx="2000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26</xdr:col>
      <xdr:colOff>190500</xdr:colOff>
      <xdr:row>62</xdr:row>
      <xdr:rowOff>-19050</xdr:rowOff>
    </xdr:from>
    <xdr:ext cx="200025" cy="38100"/>
    <xdr:sp macro="" textlink="">
      <xdr:nvSpPr>
        <xdr:cNvPr id="4" name="Shape 6">
          <a:extLst>
            <a:ext uri="{FF2B5EF4-FFF2-40B4-BE49-F238E27FC236}">
              <a16:creationId xmlns:a16="http://schemas.microsoft.com/office/drawing/2014/main" id="{00000000-0008-0000-0400-000004000000}"/>
            </a:ext>
          </a:extLst>
        </xdr:cNvPr>
        <xdr:cNvSpPr txBox="1"/>
      </xdr:nvSpPr>
      <xdr:spPr>
        <a:xfrm>
          <a:off x="5245988" y="3780000"/>
          <a:ext cx="2000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30</xdr:col>
      <xdr:colOff>190500</xdr:colOff>
      <xdr:row>62</xdr:row>
      <xdr:rowOff>-19050</xdr:rowOff>
    </xdr:from>
    <xdr:ext cx="200025" cy="38100"/>
    <xdr:sp macro="" textlink="">
      <xdr:nvSpPr>
        <xdr:cNvPr id="7" name="Shape 5">
          <a:extLst>
            <a:ext uri="{FF2B5EF4-FFF2-40B4-BE49-F238E27FC236}">
              <a16:creationId xmlns:a16="http://schemas.microsoft.com/office/drawing/2014/main" id="{00000000-0008-0000-0400-000007000000}"/>
            </a:ext>
          </a:extLst>
        </xdr:cNvPr>
        <xdr:cNvSpPr txBox="1"/>
      </xdr:nvSpPr>
      <xdr:spPr>
        <a:xfrm>
          <a:off x="5245988" y="3780000"/>
          <a:ext cx="2000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18</xdr:col>
      <xdr:colOff>171450</xdr:colOff>
      <xdr:row>62</xdr:row>
      <xdr:rowOff>-19050</xdr:rowOff>
    </xdr:from>
    <xdr:ext cx="428625" cy="38100"/>
    <xdr:sp macro="" textlink="">
      <xdr:nvSpPr>
        <xdr:cNvPr id="20" name="Shape 20">
          <a:extLst>
            <a:ext uri="{FF2B5EF4-FFF2-40B4-BE49-F238E27FC236}">
              <a16:creationId xmlns:a16="http://schemas.microsoft.com/office/drawing/2014/main" id="{00000000-0008-0000-0400-000014000000}"/>
            </a:ext>
          </a:extLst>
        </xdr:cNvPr>
        <xdr:cNvSpPr txBox="1"/>
      </xdr:nvSpPr>
      <xdr:spPr>
        <a:xfrm>
          <a:off x="5131688" y="3780000"/>
          <a:ext cx="4286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22</xdr:col>
      <xdr:colOff>171450</xdr:colOff>
      <xdr:row>62</xdr:row>
      <xdr:rowOff>-19050</xdr:rowOff>
    </xdr:from>
    <xdr:ext cx="190500" cy="38100"/>
    <xdr:sp macro="" textlink="">
      <xdr:nvSpPr>
        <xdr:cNvPr id="8" name="Shape 3">
          <a:extLst>
            <a:ext uri="{FF2B5EF4-FFF2-40B4-BE49-F238E27FC236}">
              <a16:creationId xmlns:a16="http://schemas.microsoft.com/office/drawing/2014/main" id="{00000000-0008-0000-0400-000008000000}"/>
            </a:ext>
          </a:extLst>
        </xdr:cNvPr>
        <xdr:cNvSpPr txBox="1"/>
      </xdr:nvSpPr>
      <xdr:spPr>
        <a:xfrm>
          <a:off x="5250750" y="3780000"/>
          <a:ext cx="1905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30</xdr:col>
      <xdr:colOff>171450</xdr:colOff>
      <xdr:row>62</xdr:row>
      <xdr:rowOff>-19050</xdr:rowOff>
    </xdr:from>
    <xdr:ext cx="190500" cy="38100"/>
    <xdr:sp macro="" textlink="">
      <xdr:nvSpPr>
        <xdr:cNvPr id="9" name="Shape 3">
          <a:extLst>
            <a:ext uri="{FF2B5EF4-FFF2-40B4-BE49-F238E27FC236}">
              <a16:creationId xmlns:a16="http://schemas.microsoft.com/office/drawing/2014/main" id="{00000000-0008-0000-0400-000009000000}"/>
            </a:ext>
          </a:extLst>
        </xdr:cNvPr>
        <xdr:cNvSpPr txBox="1"/>
      </xdr:nvSpPr>
      <xdr:spPr>
        <a:xfrm>
          <a:off x="5250750" y="3780000"/>
          <a:ext cx="1905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171450</xdr:colOff>
      <xdr:row>63</xdr:row>
      <xdr:rowOff>-19050</xdr:rowOff>
    </xdr:from>
    <xdr:ext cx="190500" cy="38100"/>
    <xdr:sp macro="" textlink="">
      <xdr:nvSpPr>
        <xdr:cNvPr id="10" name="Shape 7">
          <a:extLst>
            <a:ext uri="{FF2B5EF4-FFF2-40B4-BE49-F238E27FC236}">
              <a16:creationId xmlns:a16="http://schemas.microsoft.com/office/drawing/2014/main" id="{00000000-0008-0000-0400-00000A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29</xdr:col>
      <xdr:colOff>209550</xdr:colOff>
      <xdr:row>63</xdr:row>
      <xdr:rowOff>-9525</xdr:rowOff>
    </xdr:from>
    <xdr:ext cx="371475" cy="38100"/>
    <xdr:sp macro="" textlink="">
      <xdr:nvSpPr>
        <xdr:cNvPr id="21" name="Shape 21">
          <a:extLst>
            <a:ext uri="{FF2B5EF4-FFF2-40B4-BE49-F238E27FC236}">
              <a16:creationId xmlns:a16="http://schemas.microsoft.com/office/drawing/2014/main" id="{00000000-0008-0000-0400-000015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16</xdr:col>
      <xdr:colOff>171450</xdr:colOff>
      <xdr:row>63</xdr:row>
      <xdr:rowOff>-19050</xdr:rowOff>
    </xdr:from>
    <xdr:ext cx="190500" cy="38100"/>
    <xdr:sp macro="" textlink="">
      <xdr:nvSpPr>
        <xdr:cNvPr id="11" name="Shape 7">
          <a:extLst>
            <a:ext uri="{FF2B5EF4-FFF2-40B4-BE49-F238E27FC236}">
              <a16:creationId xmlns:a16="http://schemas.microsoft.com/office/drawing/2014/main" id="{00000000-0008-0000-0400-00000B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209550</xdr:colOff>
      <xdr:row>63</xdr:row>
      <xdr:rowOff>-9525</xdr:rowOff>
    </xdr:from>
    <xdr:ext cx="371475" cy="38100"/>
    <xdr:sp macro="" textlink="">
      <xdr:nvSpPr>
        <xdr:cNvPr id="22" name="Shape 22">
          <a:extLst>
            <a:ext uri="{FF2B5EF4-FFF2-40B4-BE49-F238E27FC236}">
              <a16:creationId xmlns:a16="http://schemas.microsoft.com/office/drawing/2014/main" id="{00000000-0008-0000-0400-000016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22</xdr:col>
      <xdr:colOff>171450</xdr:colOff>
      <xdr:row>63</xdr:row>
      <xdr:rowOff>-9525</xdr:rowOff>
    </xdr:from>
    <xdr:ext cx="190500" cy="38100"/>
    <xdr:sp macro="" textlink="">
      <xdr:nvSpPr>
        <xdr:cNvPr id="12" name="Shape 10">
          <a:extLst>
            <a:ext uri="{FF2B5EF4-FFF2-40B4-BE49-F238E27FC236}">
              <a16:creationId xmlns:a16="http://schemas.microsoft.com/office/drawing/2014/main" id="{00000000-0008-0000-0400-00000C000000}"/>
            </a:ext>
          </a:extLst>
        </xdr:cNvPr>
        <xdr:cNvSpPr txBox="1"/>
      </xdr:nvSpPr>
      <xdr:spPr>
        <a:xfrm>
          <a:off x="5247893" y="3773760"/>
          <a:ext cx="196215" cy="1248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26</xdr:col>
      <xdr:colOff>171450</xdr:colOff>
      <xdr:row>63</xdr:row>
      <xdr:rowOff>-9525</xdr:rowOff>
    </xdr:from>
    <xdr:ext cx="190500" cy="38100"/>
    <xdr:sp macro="" textlink="">
      <xdr:nvSpPr>
        <xdr:cNvPr id="13" name="Shape 10">
          <a:extLst>
            <a:ext uri="{FF2B5EF4-FFF2-40B4-BE49-F238E27FC236}">
              <a16:creationId xmlns:a16="http://schemas.microsoft.com/office/drawing/2014/main" id="{00000000-0008-0000-0400-00000D000000}"/>
            </a:ext>
          </a:extLst>
        </xdr:cNvPr>
        <xdr:cNvSpPr txBox="1"/>
      </xdr:nvSpPr>
      <xdr:spPr>
        <a:xfrm>
          <a:off x="5247893" y="3773760"/>
          <a:ext cx="196215" cy="1248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171450</xdr:colOff>
      <xdr:row>63</xdr:row>
      <xdr:rowOff>-9525</xdr:rowOff>
    </xdr:from>
    <xdr:ext cx="190500" cy="38100"/>
    <xdr:sp macro="" textlink="">
      <xdr:nvSpPr>
        <xdr:cNvPr id="14" name="Shape 10">
          <a:extLst>
            <a:ext uri="{FF2B5EF4-FFF2-40B4-BE49-F238E27FC236}">
              <a16:creationId xmlns:a16="http://schemas.microsoft.com/office/drawing/2014/main" id="{00000000-0008-0000-0400-00000E000000}"/>
            </a:ext>
          </a:extLst>
        </xdr:cNvPr>
        <xdr:cNvSpPr txBox="1"/>
      </xdr:nvSpPr>
      <xdr:spPr>
        <a:xfrm>
          <a:off x="5247893" y="3773760"/>
          <a:ext cx="196215" cy="1248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171450</xdr:colOff>
      <xdr:row>63</xdr:row>
      <xdr:rowOff>-9525</xdr:rowOff>
    </xdr:from>
    <xdr:ext cx="190500" cy="38100"/>
    <xdr:sp macro="" textlink="">
      <xdr:nvSpPr>
        <xdr:cNvPr id="15" name="Shape 10">
          <a:extLst>
            <a:ext uri="{FF2B5EF4-FFF2-40B4-BE49-F238E27FC236}">
              <a16:creationId xmlns:a16="http://schemas.microsoft.com/office/drawing/2014/main" id="{00000000-0008-0000-0400-00000F000000}"/>
            </a:ext>
          </a:extLst>
        </xdr:cNvPr>
        <xdr:cNvSpPr txBox="1"/>
      </xdr:nvSpPr>
      <xdr:spPr>
        <a:xfrm>
          <a:off x="5247893" y="3773760"/>
          <a:ext cx="196215" cy="1248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29</xdr:col>
      <xdr:colOff>209550</xdr:colOff>
      <xdr:row>63</xdr:row>
      <xdr:rowOff>-9525</xdr:rowOff>
    </xdr:from>
    <xdr:ext cx="371475" cy="38100"/>
    <xdr:sp macro="" textlink="">
      <xdr:nvSpPr>
        <xdr:cNvPr id="23" name="Shape 23">
          <a:extLst>
            <a:ext uri="{FF2B5EF4-FFF2-40B4-BE49-F238E27FC236}">
              <a16:creationId xmlns:a16="http://schemas.microsoft.com/office/drawing/2014/main" id="{00000000-0008-0000-0400-000017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18</xdr:col>
      <xdr:colOff>190500</xdr:colOff>
      <xdr:row>63</xdr:row>
      <xdr:rowOff>-9525</xdr:rowOff>
    </xdr:from>
    <xdr:ext cx="180975" cy="38100"/>
    <xdr:sp macro="" textlink="">
      <xdr:nvSpPr>
        <xdr:cNvPr id="16" name="Shape 12">
          <a:extLst>
            <a:ext uri="{FF2B5EF4-FFF2-40B4-BE49-F238E27FC236}">
              <a16:creationId xmlns:a16="http://schemas.microsoft.com/office/drawing/2014/main" id="{00000000-0008-0000-0400-000010000000}"/>
            </a:ext>
          </a:extLst>
        </xdr:cNvPr>
        <xdr:cNvSpPr txBox="1"/>
      </xdr:nvSpPr>
      <xdr:spPr>
        <a:xfrm>
          <a:off x="5255513" y="3773760"/>
          <a:ext cx="180975" cy="1248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16</xdr:col>
      <xdr:colOff>171450</xdr:colOff>
      <xdr:row>63</xdr:row>
      <xdr:rowOff>-9525</xdr:rowOff>
    </xdr:from>
    <xdr:ext cx="190500" cy="38100"/>
    <xdr:sp macro="" textlink="">
      <xdr:nvSpPr>
        <xdr:cNvPr id="17" name="Shape 10">
          <a:extLst>
            <a:ext uri="{FF2B5EF4-FFF2-40B4-BE49-F238E27FC236}">
              <a16:creationId xmlns:a16="http://schemas.microsoft.com/office/drawing/2014/main" id="{00000000-0008-0000-0400-000011000000}"/>
            </a:ext>
          </a:extLst>
        </xdr:cNvPr>
        <xdr:cNvSpPr txBox="1"/>
      </xdr:nvSpPr>
      <xdr:spPr>
        <a:xfrm>
          <a:off x="5247893" y="3773760"/>
          <a:ext cx="196215" cy="1248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209550</xdr:colOff>
      <xdr:row>63</xdr:row>
      <xdr:rowOff>-9525</xdr:rowOff>
    </xdr:from>
    <xdr:ext cx="371475" cy="38100"/>
    <xdr:sp macro="" textlink="">
      <xdr:nvSpPr>
        <xdr:cNvPr id="24" name="Shape 24">
          <a:extLst>
            <a:ext uri="{FF2B5EF4-FFF2-40B4-BE49-F238E27FC236}">
              <a16:creationId xmlns:a16="http://schemas.microsoft.com/office/drawing/2014/main" id="{00000000-0008-0000-0400-000018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22</xdr:col>
      <xdr:colOff>171450</xdr:colOff>
      <xdr:row>63</xdr:row>
      <xdr:rowOff>-19050</xdr:rowOff>
    </xdr:from>
    <xdr:ext cx="180975" cy="38100"/>
    <xdr:sp macro="" textlink="">
      <xdr:nvSpPr>
        <xdr:cNvPr id="25" name="Shape 14">
          <a:extLst>
            <a:ext uri="{FF2B5EF4-FFF2-40B4-BE49-F238E27FC236}">
              <a16:creationId xmlns:a16="http://schemas.microsoft.com/office/drawing/2014/main" id="{00000000-0008-0000-0400-000019000000}"/>
            </a:ext>
          </a:extLst>
        </xdr:cNvPr>
        <xdr:cNvSpPr txBox="1"/>
      </xdr:nvSpPr>
      <xdr:spPr>
        <a:xfrm>
          <a:off x="5251571" y="3780000"/>
          <a:ext cx="188858"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26</xdr:col>
      <xdr:colOff>171450</xdr:colOff>
      <xdr:row>63</xdr:row>
      <xdr:rowOff>-19050</xdr:rowOff>
    </xdr:from>
    <xdr:ext cx="180975" cy="38100"/>
    <xdr:sp macro="" textlink="">
      <xdr:nvSpPr>
        <xdr:cNvPr id="26" name="Shape 14">
          <a:extLst>
            <a:ext uri="{FF2B5EF4-FFF2-40B4-BE49-F238E27FC236}">
              <a16:creationId xmlns:a16="http://schemas.microsoft.com/office/drawing/2014/main" id="{00000000-0008-0000-0400-00001A000000}"/>
            </a:ext>
          </a:extLst>
        </xdr:cNvPr>
        <xdr:cNvSpPr txBox="1"/>
      </xdr:nvSpPr>
      <xdr:spPr>
        <a:xfrm>
          <a:off x="5251571" y="3780000"/>
          <a:ext cx="188858"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171450</xdr:colOff>
      <xdr:row>63</xdr:row>
      <xdr:rowOff>-19050</xdr:rowOff>
    </xdr:from>
    <xdr:ext cx="180975" cy="38100"/>
    <xdr:sp macro="" textlink="">
      <xdr:nvSpPr>
        <xdr:cNvPr id="27" name="Shape 15">
          <a:extLst>
            <a:ext uri="{FF2B5EF4-FFF2-40B4-BE49-F238E27FC236}">
              <a16:creationId xmlns:a16="http://schemas.microsoft.com/office/drawing/2014/main" id="{00000000-0008-0000-0400-00001B000000}"/>
            </a:ext>
          </a:extLst>
        </xdr:cNvPr>
        <xdr:cNvSpPr txBox="1"/>
      </xdr:nvSpPr>
      <xdr:spPr>
        <a:xfrm>
          <a:off x="5251572" y="3780000"/>
          <a:ext cx="188857"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171450</xdr:colOff>
      <xdr:row>63</xdr:row>
      <xdr:rowOff>-19050</xdr:rowOff>
    </xdr:from>
    <xdr:ext cx="180975" cy="38100"/>
    <xdr:sp macro="" textlink="">
      <xdr:nvSpPr>
        <xdr:cNvPr id="28" name="Shape 15">
          <a:extLst>
            <a:ext uri="{FF2B5EF4-FFF2-40B4-BE49-F238E27FC236}">
              <a16:creationId xmlns:a16="http://schemas.microsoft.com/office/drawing/2014/main" id="{00000000-0008-0000-0400-00001C000000}"/>
            </a:ext>
          </a:extLst>
        </xdr:cNvPr>
        <xdr:cNvSpPr txBox="1"/>
      </xdr:nvSpPr>
      <xdr:spPr>
        <a:xfrm>
          <a:off x="5251572" y="3780000"/>
          <a:ext cx="188857"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29</xdr:col>
      <xdr:colOff>209550</xdr:colOff>
      <xdr:row>63</xdr:row>
      <xdr:rowOff>-9525</xdr:rowOff>
    </xdr:from>
    <xdr:ext cx="371475" cy="38100"/>
    <xdr:sp macro="" textlink="">
      <xdr:nvSpPr>
        <xdr:cNvPr id="29" name="Shape 25">
          <a:extLst>
            <a:ext uri="{FF2B5EF4-FFF2-40B4-BE49-F238E27FC236}">
              <a16:creationId xmlns:a16="http://schemas.microsoft.com/office/drawing/2014/main" id="{00000000-0008-0000-0400-00001D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18</xdr:col>
      <xdr:colOff>190500</xdr:colOff>
      <xdr:row>63</xdr:row>
      <xdr:rowOff>-19050</xdr:rowOff>
    </xdr:from>
    <xdr:ext cx="171450" cy="38100"/>
    <xdr:sp macro="" textlink="">
      <xdr:nvSpPr>
        <xdr:cNvPr id="30" name="Shape 17">
          <a:extLst>
            <a:ext uri="{FF2B5EF4-FFF2-40B4-BE49-F238E27FC236}">
              <a16:creationId xmlns:a16="http://schemas.microsoft.com/office/drawing/2014/main" id="{00000000-0008-0000-0400-00001E000000}"/>
            </a:ext>
          </a:extLst>
        </xdr:cNvPr>
        <xdr:cNvSpPr txBox="1"/>
      </xdr:nvSpPr>
      <xdr:spPr>
        <a:xfrm>
          <a:off x="5256334" y="3780000"/>
          <a:ext cx="179333"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16</xdr:col>
      <xdr:colOff>171450</xdr:colOff>
      <xdr:row>63</xdr:row>
      <xdr:rowOff>-19050</xdr:rowOff>
    </xdr:from>
    <xdr:ext cx="180975" cy="38100"/>
    <xdr:sp macro="" textlink="">
      <xdr:nvSpPr>
        <xdr:cNvPr id="31" name="Shape 15">
          <a:extLst>
            <a:ext uri="{FF2B5EF4-FFF2-40B4-BE49-F238E27FC236}">
              <a16:creationId xmlns:a16="http://schemas.microsoft.com/office/drawing/2014/main" id="{00000000-0008-0000-0400-00001F000000}"/>
            </a:ext>
          </a:extLst>
        </xdr:cNvPr>
        <xdr:cNvSpPr txBox="1"/>
      </xdr:nvSpPr>
      <xdr:spPr>
        <a:xfrm>
          <a:off x="5251572" y="3780000"/>
          <a:ext cx="188857"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46</xdr:col>
      <xdr:colOff>171450</xdr:colOff>
      <xdr:row>63</xdr:row>
      <xdr:rowOff>-19050</xdr:rowOff>
    </xdr:from>
    <xdr:ext cx="190500" cy="38100"/>
    <xdr:sp macro="" textlink="">
      <xdr:nvSpPr>
        <xdr:cNvPr id="32" name="Shape 26">
          <a:extLst>
            <a:ext uri="{FF2B5EF4-FFF2-40B4-BE49-F238E27FC236}">
              <a16:creationId xmlns:a16="http://schemas.microsoft.com/office/drawing/2014/main" id="{00000000-0008-0000-0400-000020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171450</xdr:colOff>
      <xdr:row>63</xdr:row>
      <xdr:rowOff>-19050</xdr:rowOff>
    </xdr:from>
    <xdr:ext cx="190500" cy="38100"/>
    <xdr:sp macro="" textlink="">
      <xdr:nvSpPr>
        <xdr:cNvPr id="33" name="Shape 7">
          <a:extLst>
            <a:ext uri="{FF2B5EF4-FFF2-40B4-BE49-F238E27FC236}">
              <a16:creationId xmlns:a16="http://schemas.microsoft.com/office/drawing/2014/main" id="{00000000-0008-0000-0400-000021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16</xdr:col>
      <xdr:colOff>171450</xdr:colOff>
      <xdr:row>63</xdr:row>
      <xdr:rowOff>-19050</xdr:rowOff>
    </xdr:from>
    <xdr:ext cx="190500" cy="38100"/>
    <xdr:sp macro="" textlink="">
      <xdr:nvSpPr>
        <xdr:cNvPr id="34" name="Shape 7">
          <a:extLst>
            <a:ext uri="{FF2B5EF4-FFF2-40B4-BE49-F238E27FC236}">
              <a16:creationId xmlns:a16="http://schemas.microsoft.com/office/drawing/2014/main" id="{00000000-0008-0000-0400-000022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209550</xdr:colOff>
      <xdr:row>63</xdr:row>
      <xdr:rowOff>-9525</xdr:rowOff>
    </xdr:from>
    <xdr:ext cx="371475" cy="38100"/>
    <xdr:sp macro="" textlink="">
      <xdr:nvSpPr>
        <xdr:cNvPr id="35" name="Shape 27">
          <a:extLst>
            <a:ext uri="{FF2B5EF4-FFF2-40B4-BE49-F238E27FC236}">
              <a16:creationId xmlns:a16="http://schemas.microsoft.com/office/drawing/2014/main" id="{00000000-0008-0000-0400-000023000000}"/>
            </a:ext>
          </a:extLst>
        </xdr:cNvPr>
        <xdr:cNvSpPr txBox="1"/>
      </xdr:nvSpPr>
      <xdr:spPr>
        <a:xfrm>
          <a:off x="5157231" y="3779968"/>
          <a:ext cx="377539" cy="65"/>
        </a:xfrm>
        <a:prstGeom prst="rect">
          <a:avLst/>
        </a:prstGeom>
        <a:noFill/>
        <a:ln>
          <a:noFill/>
        </a:ln>
      </xdr:spPr>
      <xdr:txBody>
        <a:bodyPr spcFirstLastPara="1" wrap="square" lIns="0" tIns="0" rIns="18275" bIns="0" anchor="t" anchorCtr="0">
          <a:spAutoFit/>
        </a:bodyPr>
        <a:lstStyle/>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l" rtl="0">
            <a:lnSpc>
              <a:spcPct val="127272"/>
            </a:lnSpc>
            <a:spcBef>
              <a:spcPts val="0"/>
            </a:spcBef>
            <a:spcAft>
              <a:spcPts val="0"/>
            </a:spcAft>
            <a:buNone/>
          </a:pPr>
          <a:endParaRPr sz="1100" b="0" i="0" u="none" strike="noStrike">
            <a:solidFill>
              <a:srgbClr val="000000"/>
            </a:solidFill>
            <a:latin typeface="MS PGothic"/>
            <a:ea typeface="MS PGothic"/>
            <a:cs typeface="MS PGothic"/>
            <a:sym typeface="MS PGothic"/>
          </a:endParaRPr>
        </a:p>
      </xdr:txBody>
    </xdr:sp>
    <xdr:clientData fLocksWithSheet="0"/>
  </xdr:oneCellAnchor>
  <xdr:oneCellAnchor>
    <xdr:from>
      <xdr:col>30</xdr:col>
      <xdr:colOff>171450</xdr:colOff>
      <xdr:row>63</xdr:row>
      <xdr:rowOff>-19050</xdr:rowOff>
    </xdr:from>
    <xdr:ext cx="190500" cy="38100"/>
    <xdr:sp macro="" textlink="">
      <xdr:nvSpPr>
        <xdr:cNvPr id="36" name="Shape 7">
          <a:extLst>
            <a:ext uri="{FF2B5EF4-FFF2-40B4-BE49-F238E27FC236}">
              <a16:creationId xmlns:a16="http://schemas.microsoft.com/office/drawing/2014/main" id="{00000000-0008-0000-0400-000024000000}"/>
            </a:ext>
          </a:extLst>
        </xdr:cNvPr>
        <xdr:cNvSpPr txBox="1"/>
      </xdr:nvSpPr>
      <xdr:spPr>
        <a:xfrm>
          <a:off x="5247893" y="3780000"/>
          <a:ext cx="19621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28"/>
  <sheetViews>
    <sheetView workbookViewId="0">
      <selection activeCell="B5" sqref="B5"/>
    </sheetView>
  </sheetViews>
  <sheetFormatPr defaultColWidth="14.42578125" defaultRowHeight="15" customHeight="1"/>
  <cols>
    <col min="1" max="26" width="8.7109375" customWidth="1"/>
  </cols>
  <sheetData>
    <row r="1" spans="1:26" ht="33" customHeight="1">
      <c r="A1" s="53" t="s">
        <v>394</v>
      </c>
      <c r="O1" s="1"/>
      <c r="P1" s="1"/>
      <c r="Q1" s="1"/>
      <c r="R1" s="1"/>
      <c r="S1" s="1"/>
      <c r="T1" s="1"/>
      <c r="U1" s="1"/>
      <c r="V1" s="1"/>
      <c r="W1" s="1"/>
      <c r="X1" s="1"/>
      <c r="Y1" s="1"/>
      <c r="Z1" s="1"/>
    </row>
    <row r="2" spans="1:26">
      <c r="A2" s="56"/>
      <c r="B2" s="57"/>
      <c r="C2" s="57"/>
      <c r="D2" s="57"/>
      <c r="E2" s="57"/>
      <c r="F2" s="57"/>
      <c r="G2" s="57"/>
      <c r="H2" s="57"/>
      <c r="I2" s="57"/>
      <c r="J2" s="57"/>
      <c r="K2" s="57"/>
      <c r="L2" s="57"/>
      <c r="M2" s="57"/>
      <c r="N2" s="57"/>
      <c r="O2" s="1"/>
      <c r="P2" s="1"/>
      <c r="Q2" s="1"/>
      <c r="R2" s="1"/>
      <c r="S2" s="1"/>
      <c r="T2" s="1"/>
      <c r="U2" s="1"/>
      <c r="V2" s="1"/>
      <c r="W2" s="1"/>
      <c r="X2" s="1"/>
      <c r="Y2" s="1"/>
      <c r="Z2" s="1"/>
    </row>
    <row r="3" spans="1:26" ht="13.5" customHeight="1"/>
    <row r="4" spans="1:26" s="52" customFormat="1" ht="13.5" customHeight="1">
      <c r="A4" s="52" t="s">
        <v>281</v>
      </c>
    </row>
    <row r="5" spans="1:26" s="52" customFormat="1" ht="13.5" customHeight="1">
      <c r="A5" s="52" t="s">
        <v>282</v>
      </c>
    </row>
    <row r="6" spans="1:26" s="52" customFormat="1" ht="13.5" customHeight="1">
      <c r="A6" s="52" t="s">
        <v>283</v>
      </c>
    </row>
    <row r="7" spans="1:26" s="52" customFormat="1" ht="13.5" customHeight="1">
      <c r="E7" s="52" t="s">
        <v>284</v>
      </c>
    </row>
    <row r="8" spans="1:26" s="52" customFormat="1" ht="13.5" customHeight="1">
      <c r="A8" s="52" t="s">
        <v>285</v>
      </c>
    </row>
    <row r="9" spans="1:26" s="52" customFormat="1" ht="13.5" customHeight="1">
      <c r="A9" s="52" t="s">
        <v>286</v>
      </c>
    </row>
    <row r="10" spans="1:26" s="52" customFormat="1" ht="13.5" customHeight="1">
      <c r="A10" s="52" t="s">
        <v>287</v>
      </c>
    </row>
    <row r="11" spans="1:26" s="52" customFormat="1" ht="13.5" customHeight="1">
      <c r="A11" s="52" t="s">
        <v>288</v>
      </c>
    </row>
    <row r="12" spans="1:26" s="52" customFormat="1" ht="13.5" customHeight="1">
      <c r="A12" s="52" t="s">
        <v>289</v>
      </c>
    </row>
    <row r="13" spans="1:26" s="52" customFormat="1" ht="13.5" customHeight="1">
      <c r="A13" s="52" t="s">
        <v>290</v>
      </c>
    </row>
    <row r="14" spans="1:26" s="52" customFormat="1" ht="13.5" customHeight="1">
      <c r="A14" s="52" t="s">
        <v>291</v>
      </c>
    </row>
    <row r="15" spans="1:26" s="52" customFormat="1" ht="13.5" customHeight="1">
      <c r="A15" s="52" t="s">
        <v>292</v>
      </c>
    </row>
    <row r="16" spans="1:26" s="52" customFormat="1" ht="13.5" customHeight="1">
      <c r="A16" s="52" t="s">
        <v>293</v>
      </c>
    </row>
    <row r="17" spans="1:3" s="52" customFormat="1" ht="13.5" customHeight="1">
      <c r="A17" s="52" t="s">
        <v>294</v>
      </c>
    </row>
    <row r="18" spans="1:3" s="52" customFormat="1" ht="13.5" customHeight="1">
      <c r="A18" s="52" t="s">
        <v>295</v>
      </c>
    </row>
    <row r="19" spans="1:3" s="52" customFormat="1" ht="13.5" customHeight="1">
      <c r="A19" s="52" t="s">
        <v>296</v>
      </c>
    </row>
    <row r="20" spans="1:3" s="52" customFormat="1" ht="13.5" customHeight="1">
      <c r="C20" s="52" t="s">
        <v>297</v>
      </c>
    </row>
    <row r="21" spans="1:3" s="52" customFormat="1" ht="13.5" customHeight="1">
      <c r="C21" s="52" t="s">
        <v>298</v>
      </c>
    </row>
    <row r="22" spans="1:3" s="52" customFormat="1" ht="13.5" customHeight="1">
      <c r="C22" s="52" t="s">
        <v>299</v>
      </c>
    </row>
    <row r="23" spans="1:3" s="52" customFormat="1" ht="13.5" customHeight="1">
      <c r="C23" s="52" t="s">
        <v>300</v>
      </c>
    </row>
    <row r="24" spans="1:3" s="52" customFormat="1" ht="13.5" customHeight="1">
      <c r="A24" s="52" t="s">
        <v>301</v>
      </c>
    </row>
    <row r="25" spans="1:3" s="52" customFormat="1" ht="13.5" customHeight="1">
      <c r="A25" s="52">
        <v>-1</v>
      </c>
    </row>
    <row r="26" spans="1:3" s="52" customFormat="1" ht="13.5" customHeight="1">
      <c r="B26" s="52" t="s">
        <v>302</v>
      </c>
    </row>
    <row r="27" spans="1:3" s="52" customFormat="1" ht="13.5" customHeight="1">
      <c r="B27" s="52" t="s">
        <v>303</v>
      </c>
    </row>
    <row r="28" spans="1:3" s="52" customFormat="1" ht="13.5" customHeight="1">
      <c r="B28" s="52" t="s">
        <v>304</v>
      </c>
    </row>
    <row r="29" spans="1:3" s="52" customFormat="1" ht="13.5" customHeight="1">
      <c r="A29" s="52">
        <v>-2</v>
      </c>
    </row>
    <row r="30" spans="1:3" s="52" customFormat="1" ht="13.5" customHeight="1">
      <c r="B30" s="52" t="s">
        <v>305</v>
      </c>
    </row>
    <row r="31" spans="1:3" s="52" customFormat="1" ht="13.5" customHeight="1">
      <c r="B31" s="52" t="s">
        <v>306</v>
      </c>
    </row>
    <row r="32" spans="1:3" s="52" customFormat="1" ht="13.5" customHeight="1">
      <c r="B32" s="52" t="s">
        <v>307</v>
      </c>
    </row>
    <row r="33" spans="1:1" s="52" customFormat="1" ht="13.5" customHeight="1"/>
    <row r="34" spans="1:1" s="52" customFormat="1" ht="13.5" customHeight="1">
      <c r="A34" s="52" t="s">
        <v>390</v>
      </c>
    </row>
    <row r="35" spans="1:1" s="52" customFormat="1" ht="13.5" customHeight="1">
      <c r="A35" s="52" t="s">
        <v>308</v>
      </c>
    </row>
    <row r="36" spans="1:1" s="52" customFormat="1" ht="13.5" customHeight="1"/>
    <row r="37" spans="1:1" s="52" customFormat="1" ht="13.5" customHeight="1">
      <c r="A37" s="52" t="s">
        <v>309</v>
      </c>
    </row>
    <row r="38" spans="1:1" s="52" customFormat="1" ht="13.5" customHeight="1">
      <c r="A38" s="52" t="s">
        <v>310</v>
      </c>
    </row>
    <row r="39" spans="1:1" s="52" customFormat="1" ht="13.5" customHeight="1">
      <c r="A39" s="52" t="s">
        <v>311</v>
      </c>
    </row>
    <row r="40" spans="1:1" s="52" customFormat="1" ht="13.5" customHeight="1">
      <c r="A40" s="52" t="s">
        <v>312</v>
      </c>
    </row>
    <row r="41" spans="1:1" s="52" customFormat="1" ht="13.5" customHeight="1">
      <c r="A41" s="52" t="s">
        <v>315</v>
      </c>
    </row>
    <row r="42" spans="1:1" s="52" customFormat="1" ht="13.5" customHeight="1">
      <c r="A42" s="52" t="s">
        <v>316</v>
      </c>
    </row>
    <row r="43" spans="1:1" s="52" customFormat="1" ht="13.5" customHeight="1"/>
    <row r="44" spans="1:1" s="52" customFormat="1" ht="13.5" customHeight="1">
      <c r="A44" s="52" t="s">
        <v>313</v>
      </c>
    </row>
    <row r="45" spans="1:1" s="52" customFormat="1" ht="13.5" customHeight="1"/>
    <row r="46" spans="1:1" ht="13.5" customHeight="1"/>
    <row r="47" spans="1:1" ht="13.5" customHeight="1"/>
    <row r="48" spans="1: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sheetData>
  <mergeCells count="1">
    <mergeCell ref="A2:N2"/>
  </mergeCells>
  <phoneticPr fontId="15"/>
  <pageMargins left="0.7" right="0.7" top="0.75" bottom="0.75" header="0" footer="0"/>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002"/>
  <sheetViews>
    <sheetView workbookViewId="0">
      <selection activeCell="B5" sqref="B5"/>
    </sheetView>
  </sheetViews>
  <sheetFormatPr defaultColWidth="14.42578125" defaultRowHeight="15" customHeight="1"/>
  <cols>
    <col min="1" max="31" width="3.28515625" customWidth="1"/>
    <col min="32" max="34" width="3.42578125" customWidth="1"/>
  </cols>
  <sheetData>
    <row r="1" spans="1:37" ht="13.5" customHeight="1">
      <c r="A1" s="1" t="s">
        <v>394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7" ht="18">
      <c r="A2" s="1"/>
      <c r="B2" s="1"/>
      <c r="C2" s="58" t="s">
        <v>278</v>
      </c>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1"/>
      <c r="AF2" s="1"/>
      <c r="AG2" s="1"/>
      <c r="AH2" s="1"/>
    </row>
    <row r="3" spans="1:37" ht="13.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7" ht="15.75" customHeight="1">
      <c r="A4" s="5" t="s">
        <v>277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7" ht="13.5" customHeight="1"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7" ht="13.5" customHeight="1">
      <c r="A6" s="2"/>
      <c r="B6" s="85" t="s">
        <v>314</v>
      </c>
      <c r="C6" s="2"/>
      <c r="D6" s="59" t="s">
        <v>1</v>
      </c>
      <c r="E6" s="60"/>
      <c r="F6" s="60"/>
      <c r="G6" s="60"/>
      <c r="H6" s="60"/>
      <c r="I6" s="60"/>
      <c r="J6" s="60"/>
      <c r="K6" s="61"/>
      <c r="L6" s="2"/>
      <c r="M6" s="59" t="s">
        <v>2</v>
      </c>
      <c r="N6" s="60"/>
      <c r="O6" s="60"/>
      <c r="P6" s="60"/>
      <c r="Q6" s="60"/>
      <c r="R6" s="60"/>
      <c r="S6" s="60"/>
      <c r="T6" s="61"/>
      <c r="U6" s="2"/>
      <c r="V6" s="59" t="s">
        <v>3</v>
      </c>
      <c r="W6" s="60"/>
      <c r="X6" s="60"/>
      <c r="Y6" s="60"/>
      <c r="Z6" s="60"/>
      <c r="AA6" s="60"/>
      <c r="AB6" s="60"/>
      <c r="AC6" s="61"/>
      <c r="AD6" s="2"/>
      <c r="AE6" s="2"/>
      <c r="AF6" s="6"/>
      <c r="AG6" s="6"/>
      <c r="AH6" s="6"/>
    </row>
    <row r="7" spans="1:37" ht="13.5" customHeight="1">
      <c r="A7" s="1"/>
      <c r="B7" s="86"/>
      <c r="C7" s="1"/>
      <c r="D7" s="7" t="s">
        <v>4</v>
      </c>
      <c r="E7" s="62" t="s">
        <v>359</v>
      </c>
      <c r="F7" s="63"/>
      <c r="G7" s="63"/>
      <c r="H7" s="63"/>
      <c r="I7" s="63"/>
      <c r="J7" s="63"/>
      <c r="K7" s="64"/>
      <c r="L7" s="8"/>
      <c r="M7" s="9" t="s">
        <v>6</v>
      </c>
      <c r="N7" s="62" t="s">
        <v>356</v>
      </c>
      <c r="O7" s="63"/>
      <c r="P7" s="63"/>
      <c r="Q7" s="63"/>
      <c r="R7" s="63"/>
      <c r="S7" s="63"/>
      <c r="T7" s="64"/>
      <c r="U7" s="8"/>
      <c r="V7" s="9" t="s">
        <v>8</v>
      </c>
      <c r="W7" s="62" t="s">
        <v>273</v>
      </c>
      <c r="X7" s="63"/>
      <c r="Y7" s="63"/>
      <c r="Z7" s="63"/>
      <c r="AA7" s="63"/>
      <c r="AB7" s="63"/>
      <c r="AC7" s="64"/>
      <c r="AD7" s="1"/>
      <c r="AE7" s="1"/>
      <c r="AF7" s="6"/>
      <c r="AG7" s="6"/>
      <c r="AH7" s="6"/>
    </row>
    <row r="8" spans="1:37" ht="13.5" customHeight="1">
      <c r="A8" s="1"/>
      <c r="B8" s="86"/>
      <c r="C8" s="1"/>
      <c r="D8" s="7" t="s">
        <v>10</v>
      </c>
      <c r="E8" s="62" t="s">
        <v>364</v>
      </c>
      <c r="F8" s="68" t="s">
        <v>335</v>
      </c>
      <c r="G8" s="68" t="s">
        <v>335</v>
      </c>
      <c r="H8" s="68" t="s">
        <v>335</v>
      </c>
      <c r="I8" s="68" t="s">
        <v>335</v>
      </c>
      <c r="J8" s="68" t="s">
        <v>335</v>
      </c>
      <c r="K8" s="69" t="s">
        <v>335</v>
      </c>
      <c r="L8" s="8"/>
      <c r="M8" s="9" t="s">
        <v>11</v>
      </c>
      <c r="N8" s="62" t="s">
        <v>276</v>
      </c>
      <c r="O8" s="63"/>
      <c r="P8" s="63"/>
      <c r="Q8" s="63"/>
      <c r="R8" s="63"/>
      <c r="S8" s="63"/>
      <c r="T8" s="64"/>
      <c r="U8" s="8"/>
      <c r="V8" s="9" t="s">
        <v>13</v>
      </c>
      <c r="W8" s="62" t="s">
        <v>346</v>
      </c>
      <c r="X8" s="63"/>
      <c r="Y8" s="63"/>
      <c r="Z8" s="63"/>
      <c r="AA8" s="63"/>
      <c r="AB8" s="63"/>
      <c r="AC8" s="64"/>
      <c r="AD8" s="1"/>
      <c r="AE8" s="1"/>
      <c r="AF8" s="1"/>
      <c r="AG8" s="1"/>
      <c r="AH8" s="1"/>
    </row>
    <row r="9" spans="1:37" ht="13.5" customHeight="1">
      <c r="A9" s="1"/>
      <c r="B9" s="86"/>
      <c r="C9" s="1"/>
      <c r="D9" s="7" t="s">
        <v>15</v>
      </c>
      <c r="E9" s="62" t="s">
        <v>361</v>
      </c>
      <c r="F9" s="68" t="s">
        <v>341</v>
      </c>
      <c r="G9" s="68" t="s">
        <v>341</v>
      </c>
      <c r="H9" s="68" t="s">
        <v>341</v>
      </c>
      <c r="I9" s="68" t="s">
        <v>341</v>
      </c>
      <c r="J9" s="68" t="s">
        <v>341</v>
      </c>
      <c r="K9" s="69" t="s">
        <v>341</v>
      </c>
      <c r="L9" s="8"/>
      <c r="M9" s="9" t="s">
        <v>16</v>
      </c>
      <c r="N9" s="62" t="s">
        <v>357</v>
      </c>
      <c r="O9" s="68" t="s">
        <v>337</v>
      </c>
      <c r="P9" s="68" t="s">
        <v>337</v>
      </c>
      <c r="Q9" s="68" t="s">
        <v>337</v>
      </c>
      <c r="R9" s="68" t="s">
        <v>337</v>
      </c>
      <c r="S9" s="68" t="s">
        <v>337</v>
      </c>
      <c r="T9" s="69" t="s">
        <v>337</v>
      </c>
      <c r="U9" s="8"/>
      <c r="V9" s="9" t="s">
        <v>17</v>
      </c>
      <c r="W9" s="62" t="s">
        <v>354</v>
      </c>
      <c r="X9" s="63" t="s">
        <v>333</v>
      </c>
      <c r="Y9" s="63" t="s">
        <v>333</v>
      </c>
      <c r="Z9" s="63" t="s">
        <v>333</v>
      </c>
      <c r="AA9" s="63" t="s">
        <v>333</v>
      </c>
      <c r="AB9" s="63" t="s">
        <v>333</v>
      </c>
      <c r="AC9" s="64" t="s">
        <v>333</v>
      </c>
      <c r="AD9" s="1"/>
      <c r="AE9" s="1"/>
      <c r="AF9" s="1"/>
      <c r="AG9" s="1"/>
      <c r="AH9" s="1"/>
    </row>
    <row r="10" spans="1:37" ht="13.5" customHeight="1" thickBot="1">
      <c r="A10" s="1"/>
      <c r="B10" s="86"/>
      <c r="C10" s="1"/>
      <c r="D10" s="10" t="s">
        <v>18</v>
      </c>
      <c r="E10" s="65" t="s">
        <v>344</v>
      </c>
      <c r="F10" s="66" t="s">
        <v>334</v>
      </c>
      <c r="G10" s="66" t="s">
        <v>334</v>
      </c>
      <c r="H10" s="66" t="s">
        <v>334</v>
      </c>
      <c r="I10" s="66" t="s">
        <v>334</v>
      </c>
      <c r="J10" s="66" t="s">
        <v>334</v>
      </c>
      <c r="K10" s="67" t="s">
        <v>334</v>
      </c>
      <c r="L10" s="8"/>
      <c r="M10" s="11" t="s">
        <v>19</v>
      </c>
      <c r="N10" s="65" t="s">
        <v>358</v>
      </c>
      <c r="O10" s="66" t="s">
        <v>339</v>
      </c>
      <c r="P10" s="66" t="s">
        <v>339</v>
      </c>
      <c r="Q10" s="66" t="s">
        <v>339</v>
      </c>
      <c r="R10" s="66" t="s">
        <v>339</v>
      </c>
      <c r="S10" s="66" t="s">
        <v>339</v>
      </c>
      <c r="T10" s="67" t="s">
        <v>339</v>
      </c>
      <c r="U10" s="8"/>
      <c r="V10" s="11" t="s">
        <v>20</v>
      </c>
      <c r="W10" s="70" t="s">
        <v>353</v>
      </c>
      <c r="X10" s="71" t="s">
        <v>340</v>
      </c>
      <c r="Y10" s="71" t="s">
        <v>340</v>
      </c>
      <c r="Z10" s="71" t="s">
        <v>340</v>
      </c>
      <c r="AA10" s="71" t="s">
        <v>340</v>
      </c>
      <c r="AB10" s="71" t="s">
        <v>340</v>
      </c>
      <c r="AC10" s="72" t="s">
        <v>340</v>
      </c>
      <c r="AD10" s="1"/>
      <c r="AE10" s="1"/>
      <c r="AF10" s="1"/>
      <c r="AG10" s="1"/>
      <c r="AH10" s="1"/>
    </row>
    <row r="11" spans="1:37" ht="13.5" customHeight="1" thickBot="1">
      <c r="A11" s="1"/>
      <c r="B11" s="8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7" ht="13.5" customHeight="1">
      <c r="A12" s="2"/>
      <c r="B12" s="86"/>
      <c r="C12" s="2"/>
      <c r="D12" s="59" t="s">
        <v>21</v>
      </c>
      <c r="E12" s="60"/>
      <c r="F12" s="60"/>
      <c r="G12" s="60"/>
      <c r="H12" s="60"/>
      <c r="I12" s="60"/>
      <c r="J12" s="60"/>
      <c r="K12" s="61"/>
      <c r="L12" s="2"/>
      <c r="M12" s="59" t="s">
        <v>22</v>
      </c>
      <c r="N12" s="60"/>
      <c r="O12" s="60"/>
      <c r="P12" s="60"/>
      <c r="Q12" s="60"/>
      <c r="R12" s="60"/>
      <c r="S12" s="60"/>
      <c r="T12" s="61"/>
      <c r="U12" s="2"/>
      <c r="V12" s="59" t="s">
        <v>23</v>
      </c>
      <c r="W12" s="60"/>
      <c r="X12" s="60"/>
      <c r="Y12" s="60"/>
      <c r="Z12" s="60"/>
      <c r="AA12" s="60"/>
      <c r="AB12" s="60"/>
      <c r="AC12" s="61"/>
      <c r="AD12" s="2"/>
      <c r="AE12" s="2"/>
      <c r="AF12" s="2"/>
      <c r="AG12" s="2"/>
      <c r="AH12" s="2"/>
    </row>
    <row r="13" spans="1:37" ht="13.5" customHeight="1">
      <c r="A13" s="1"/>
      <c r="B13" s="86"/>
      <c r="C13" s="1"/>
      <c r="D13" s="7" t="s">
        <v>24</v>
      </c>
      <c r="E13" s="62" t="s">
        <v>274</v>
      </c>
      <c r="F13" s="63"/>
      <c r="G13" s="63"/>
      <c r="H13" s="63"/>
      <c r="I13" s="63"/>
      <c r="J13" s="63"/>
      <c r="K13" s="64"/>
      <c r="L13" s="8"/>
      <c r="M13" s="9" t="s">
        <v>26</v>
      </c>
      <c r="N13" s="62" t="s">
        <v>367</v>
      </c>
      <c r="O13" s="63"/>
      <c r="P13" s="63"/>
      <c r="Q13" s="63"/>
      <c r="R13" s="63"/>
      <c r="S13" s="63"/>
      <c r="T13" s="64"/>
      <c r="U13" s="8"/>
      <c r="V13" s="9" t="s">
        <v>28</v>
      </c>
      <c r="W13" s="62" t="s">
        <v>251</v>
      </c>
      <c r="X13" s="63"/>
      <c r="Y13" s="63"/>
      <c r="Z13" s="63"/>
      <c r="AA13" s="63"/>
      <c r="AB13" s="63"/>
      <c r="AC13" s="64"/>
      <c r="AD13" s="1"/>
      <c r="AE13" s="1"/>
      <c r="AF13" s="6"/>
      <c r="AG13" s="6"/>
      <c r="AH13" s="6"/>
    </row>
    <row r="14" spans="1:37" ht="13.5" customHeight="1">
      <c r="A14" s="1"/>
      <c r="B14" s="86"/>
      <c r="C14" s="1"/>
      <c r="D14" s="7" t="s">
        <v>29</v>
      </c>
      <c r="E14" s="62" t="s">
        <v>380</v>
      </c>
      <c r="F14" s="63"/>
      <c r="G14" s="63"/>
      <c r="H14" s="63"/>
      <c r="I14" s="63"/>
      <c r="J14" s="63"/>
      <c r="K14" s="64"/>
      <c r="L14" s="8"/>
      <c r="M14" s="9" t="s">
        <v>31</v>
      </c>
      <c r="N14" s="62" t="s">
        <v>275</v>
      </c>
      <c r="O14" s="63"/>
      <c r="P14" s="63"/>
      <c r="Q14" s="63"/>
      <c r="R14" s="63"/>
      <c r="S14" s="63"/>
      <c r="T14" s="64"/>
      <c r="U14" s="8"/>
      <c r="V14" s="7" t="s">
        <v>33</v>
      </c>
      <c r="W14" s="73" t="s">
        <v>368</v>
      </c>
      <c r="X14" s="63" t="s">
        <v>330</v>
      </c>
      <c r="Y14" s="63" t="s">
        <v>330</v>
      </c>
      <c r="Z14" s="63" t="s">
        <v>330</v>
      </c>
      <c r="AA14" s="63" t="s">
        <v>330</v>
      </c>
      <c r="AB14" s="63" t="s">
        <v>330</v>
      </c>
      <c r="AC14" s="64" t="s">
        <v>330</v>
      </c>
      <c r="AD14" s="1"/>
      <c r="AE14" s="1"/>
      <c r="AF14" s="6"/>
      <c r="AG14" s="6"/>
      <c r="AH14" s="6"/>
      <c r="AK14" s="51" t="s">
        <v>317</v>
      </c>
    </row>
    <row r="15" spans="1:37" ht="13.5" customHeight="1">
      <c r="A15" s="1"/>
      <c r="B15" s="86"/>
      <c r="C15" s="1"/>
      <c r="D15" s="7" t="s">
        <v>34</v>
      </c>
      <c r="E15" s="73" t="s">
        <v>352</v>
      </c>
      <c r="F15" s="63" t="s">
        <v>336</v>
      </c>
      <c r="G15" s="63" t="s">
        <v>336</v>
      </c>
      <c r="H15" s="63" t="s">
        <v>336</v>
      </c>
      <c r="I15" s="63" t="s">
        <v>336</v>
      </c>
      <c r="J15" s="63" t="s">
        <v>336</v>
      </c>
      <c r="K15" s="64" t="s">
        <v>336</v>
      </c>
      <c r="L15" s="8"/>
      <c r="M15" s="9" t="s">
        <v>35</v>
      </c>
      <c r="N15" s="62" t="s">
        <v>362</v>
      </c>
      <c r="O15" s="63"/>
      <c r="P15" s="63"/>
      <c r="Q15" s="63"/>
      <c r="R15" s="63"/>
      <c r="S15" s="63"/>
      <c r="T15" s="64"/>
      <c r="U15" s="8"/>
      <c r="V15" s="9" t="s">
        <v>36</v>
      </c>
      <c r="W15" s="62" t="s">
        <v>349</v>
      </c>
      <c r="X15" s="63" t="s">
        <v>331</v>
      </c>
      <c r="Y15" s="63" t="s">
        <v>331</v>
      </c>
      <c r="Z15" s="63" t="s">
        <v>331</v>
      </c>
      <c r="AA15" s="63" t="s">
        <v>331</v>
      </c>
      <c r="AB15" s="63" t="s">
        <v>331</v>
      </c>
      <c r="AC15" s="64" t="s">
        <v>331</v>
      </c>
      <c r="AD15" s="1"/>
      <c r="AE15" s="1"/>
      <c r="AF15" s="1"/>
      <c r="AG15" s="1"/>
      <c r="AH15" s="1"/>
      <c r="AK15" s="51" t="s">
        <v>318</v>
      </c>
    </row>
    <row r="16" spans="1:37" ht="13.5" customHeight="1" thickBot="1">
      <c r="A16" s="1"/>
      <c r="B16" s="87"/>
      <c r="C16" s="1"/>
      <c r="D16" s="10" t="s">
        <v>37</v>
      </c>
      <c r="E16" s="88" t="s">
        <v>391</v>
      </c>
      <c r="F16" s="71" t="s">
        <v>338</v>
      </c>
      <c r="G16" s="71" t="s">
        <v>338</v>
      </c>
      <c r="H16" s="71" t="s">
        <v>338</v>
      </c>
      <c r="I16" s="71" t="s">
        <v>338</v>
      </c>
      <c r="J16" s="71" t="s">
        <v>338</v>
      </c>
      <c r="K16" s="72" t="s">
        <v>338</v>
      </c>
      <c r="L16" s="8"/>
      <c r="M16" s="11" t="s">
        <v>38</v>
      </c>
      <c r="N16" s="65" t="s">
        <v>392</v>
      </c>
      <c r="O16" s="71"/>
      <c r="P16" s="71"/>
      <c r="Q16" s="71"/>
      <c r="R16" s="71"/>
      <c r="S16" s="71"/>
      <c r="T16" s="72"/>
      <c r="U16" s="8"/>
      <c r="V16" s="11" t="s">
        <v>39</v>
      </c>
      <c r="W16" s="65" t="s">
        <v>350</v>
      </c>
      <c r="X16" s="71" t="s">
        <v>332</v>
      </c>
      <c r="Y16" s="71" t="s">
        <v>332</v>
      </c>
      <c r="Z16" s="71" t="s">
        <v>332</v>
      </c>
      <c r="AA16" s="71" t="s">
        <v>332</v>
      </c>
      <c r="AB16" s="71" t="s">
        <v>332</v>
      </c>
      <c r="AC16" s="72" t="s">
        <v>332</v>
      </c>
      <c r="AD16" s="1"/>
      <c r="AE16" s="1"/>
      <c r="AF16" s="1"/>
      <c r="AG16" s="1"/>
      <c r="AH16" s="1"/>
      <c r="AK16" s="51" t="s">
        <v>319</v>
      </c>
    </row>
    <row r="17" spans="1:42"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K17" s="51" t="s">
        <v>320</v>
      </c>
    </row>
    <row r="18" spans="1:42" ht="15.75" customHeight="1">
      <c r="A18" s="12" t="s">
        <v>280</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K18" s="51" t="s">
        <v>321</v>
      </c>
    </row>
    <row r="19" spans="1:42" ht="15.75" customHeight="1">
      <c r="A19" s="12" t="s">
        <v>40</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K19" s="51" t="s">
        <v>322</v>
      </c>
    </row>
    <row r="20" spans="1:42" ht="15.75" customHeight="1">
      <c r="A20" s="12" t="s">
        <v>40</v>
      </c>
      <c r="B20" s="12" t="s">
        <v>41</v>
      </c>
      <c r="C20" s="12"/>
      <c r="D20" s="12"/>
      <c r="E20" s="12"/>
      <c r="F20" s="12"/>
      <c r="G20" s="12" t="s">
        <v>256</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K20" t="s">
        <v>323</v>
      </c>
    </row>
    <row r="21" spans="1:42" ht="15.75" customHeight="1">
      <c r="A21" s="12" t="s">
        <v>40</v>
      </c>
      <c r="B21" s="12"/>
      <c r="C21" s="12"/>
      <c r="D21" s="12"/>
      <c r="E21" s="12"/>
      <c r="F21" s="12"/>
      <c r="G21" s="12" t="s">
        <v>43</v>
      </c>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K21" s="51" t="s">
        <v>324</v>
      </c>
    </row>
    <row r="22" spans="1:42" ht="15.75" customHeight="1">
      <c r="A22" s="12"/>
      <c r="B22" s="12" t="s">
        <v>271</v>
      </c>
      <c r="C22" s="12"/>
      <c r="D22" s="12"/>
      <c r="E22" s="12"/>
      <c r="F22" s="12"/>
      <c r="G22" s="12" t="s">
        <v>45</v>
      </c>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K22" s="51" t="s">
        <v>325</v>
      </c>
    </row>
    <row r="23" spans="1:42" ht="15.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K23" s="51" t="s">
        <v>326</v>
      </c>
    </row>
    <row r="24" spans="1:42" ht="13.5" customHeight="1">
      <c r="A24" s="1"/>
      <c r="B24" s="89" t="s">
        <v>252</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75"/>
      <c r="AD24" s="13"/>
      <c r="AE24" s="1"/>
      <c r="AF24" s="1"/>
      <c r="AG24" s="1"/>
      <c r="AH24" s="1"/>
      <c r="AK24" s="51" t="s">
        <v>327</v>
      </c>
    </row>
    <row r="25" spans="1:42" ht="15.75" customHeight="1">
      <c r="A25" s="5"/>
      <c r="B25" s="74" t="s">
        <v>46</v>
      </c>
      <c r="C25" s="63"/>
      <c r="D25" s="75"/>
      <c r="E25" s="76" t="s">
        <v>47</v>
      </c>
      <c r="F25" s="63"/>
      <c r="G25" s="75"/>
      <c r="H25" s="90" t="s">
        <v>254</v>
      </c>
      <c r="I25" s="63"/>
      <c r="J25" s="63"/>
      <c r="K25" s="63"/>
      <c r="L25" s="63"/>
      <c r="M25" s="63"/>
      <c r="N25" s="63"/>
      <c r="O25" s="63"/>
      <c r="P25" s="75"/>
      <c r="Q25" s="76" t="s">
        <v>48</v>
      </c>
      <c r="R25" s="75"/>
      <c r="S25" s="90" t="s">
        <v>255</v>
      </c>
      <c r="T25" s="63"/>
      <c r="U25" s="63"/>
      <c r="V25" s="63"/>
      <c r="W25" s="63"/>
      <c r="X25" s="63"/>
      <c r="Y25" s="63"/>
      <c r="Z25" s="63"/>
      <c r="AA25" s="75"/>
      <c r="AB25" s="76" t="s">
        <v>48</v>
      </c>
      <c r="AC25" s="75"/>
      <c r="AD25" s="5"/>
      <c r="AE25" s="5"/>
      <c r="AF25" s="5"/>
      <c r="AG25" s="5"/>
      <c r="AH25" s="5"/>
      <c r="AK25" s="51" t="s">
        <v>329</v>
      </c>
    </row>
    <row r="26" spans="1:42" ht="15.75" customHeight="1">
      <c r="A26" s="5"/>
      <c r="B26" s="74" t="s">
        <v>49</v>
      </c>
      <c r="C26" s="63"/>
      <c r="D26" s="75"/>
      <c r="E26" s="91" t="s">
        <v>258</v>
      </c>
      <c r="F26" s="84"/>
      <c r="G26" s="82"/>
      <c r="H26" s="79" t="s">
        <v>363</v>
      </c>
      <c r="I26" s="63"/>
      <c r="J26" s="63"/>
      <c r="K26" s="75"/>
      <c r="L26" s="14" t="s">
        <v>50</v>
      </c>
      <c r="M26" s="83" t="s">
        <v>366</v>
      </c>
      <c r="N26" s="84"/>
      <c r="O26" s="84"/>
      <c r="P26" s="82"/>
      <c r="Q26" s="81" t="s">
        <v>248</v>
      </c>
      <c r="R26" s="82"/>
      <c r="S26" s="79" t="s">
        <v>365</v>
      </c>
      <c r="T26" s="63"/>
      <c r="U26" s="63"/>
      <c r="V26" s="75"/>
      <c r="W26" s="15" t="s">
        <v>50</v>
      </c>
      <c r="X26" s="83" t="s">
        <v>371</v>
      </c>
      <c r="Y26" s="84"/>
      <c r="Z26" s="84"/>
      <c r="AA26" s="82"/>
      <c r="AB26" s="81" t="s">
        <v>248</v>
      </c>
      <c r="AC26" s="82"/>
      <c r="AD26" s="5"/>
      <c r="AE26" s="5"/>
      <c r="AF26" s="5"/>
      <c r="AG26" s="5"/>
      <c r="AH26" s="5"/>
      <c r="AK26" s="51" t="s">
        <v>328</v>
      </c>
    </row>
    <row r="27" spans="1:42" ht="15.75" customHeight="1">
      <c r="A27" s="5"/>
      <c r="B27" s="74" t="s">
        <v>51</v>
      </c>
      <c r="C27" s="63"/>
      <c r="D27" s="75"/>
      <c r="E27" s="76" t="s">
        <v>260</v>
      </c>
      <c r="F27" s="63"/>
      <c r="G27" s="75"/>
      <c r="H27" s="79" t="s">
        <v>370</v>
      </c>
      <c r="I27" s="63"/>
      <c r="J27" s="63"/>
      <c r="K27" s="75"/>
      <c r="L27" s="15" t="s">
        <v>50</v>
      </c>
      <c r="M27" s="80" t="s">
        <v>369</v>
      </c>
      <c r="N27" s="63"/>
      <c r="O27" s="63"/>
      <c r="P27" s="75"/>
      <c r="Q27" s="81" t="s">
        <v>248</v>
      </c>
      <c r="R27" s="82"/>
      <c r="S27" s="79" t="s">
        <v>372</v>
      </c>
      <c r="T27" s="63"/>
      <c r="U27" s="63"/>
      <c r="V27" s="75"/>
      <c r="W27" s="15" t="s">
        <v>50</v>
      </c>
      <c r="X27" s="80" t="s">
        <v>373</v>
      </c>
      <c r="Y27" s="63"/>
      <c r="Z27" s="63"/>
      <c r="AA27" s="75"/>
      <c r="AB27" s="81" t="s">
        <v>248</v>
      </c>
      <c r="AC27" s="82"/>
      <c r="AD27" s="5"/>
      <c r="AE27" s="5"/>
      <c r="AF27" s="5"/>
      <c r="AG27" s="5"/>
      <c r="AH27" s="5"/>
      <c r="AO27" s="51"/>
      <c r="AP27" s="51"/>
    </row>
    <row r="28" spans="1:42" ht="15.75" customHeight="1">
      <c r="A28" s="5"/>
      <c r="B28" s="74" t="s">
        <v>52</v>
      </c>
      <c r="C28" s="63"/>
      <c r="D28" s="75"/>
      <c r="E28" s="76" t="s">
        <v>262</v>
      </c>
      <c r="F28" s="77"/>
      <c r="G28" s="78"/>
      <c r="H28" s="79" t="s">
        <v>374</v>
      </c>
      <c r="I28" s="63"/>
      <c r="J28" s="63"/>
      <c r="K28" s="75"/>
      <c r="L28" s="15" t="s">
        <v>50</v>
      </c>
      <c r="M28" s="80" t="s">
        <v>375</v>
      </c>
      <c r="N28" s="63"/>
      <c r="O28" s="63"/>
      <c r="P28" s="75"/>
      <c r="Q28" s="81" t="s">
        <v>248</v>
      </c>
      <c r="R28" s="82"/>
      <c r="S28" s="79" t="s">
        <v>376</v>
      </c>
      <c r="T28" s="63"/>
      <c r="U28" s="63"/>
      <c r="V28" s="75"/>
      <c r="W28" s="15" t="s">
        <v>50</v>
      </c>
      <c r="X28" s="80" t="s">
        <v>377</v>
      </c>
      <c r="Y28" s="63"/>
      <c r="Z28" s="63"/>
      <c r="AA28" s="75"/>
      <c r="AB28" s="81" t="s">
        <v>248</v>
      </c>
      <c r="AC28" s="82"/>
      <c r="AD28" s="5"/>
      <c r="AE28" s="5"/>
      <c r="AF28" s="5"/>
      <c r="AG28" s="5"/>
      <c r="AH28" s="5"/>
      <c r="AO28" s="51"/>
      <c r="AP28" s="51"/>
    </row>
    <row r="29" spans="1:42" ht="15.75" customHeight="1">
      <c r="A29" s="5"/>
      <c r="B29" s="74" t="s">
        <v>53</v>
      </c>
      <c r="C29" s="63"/>
      <c r="D29" s="75"/>
      <c r="E29" s="76" t="s">
        <v>264</v>
      </c>
      <c r="F29" s="77"/>
      <c r="G29" s="78"/>
      <c r="H29" s="79" t="s">
        <v>363</v>
      </c>
      <c r="I29" s="63"/>
      <c r="J29" s="63"/>
      <c r="K29" s="75"/>
      <c r="L29" s="15" t="s">
        <v>50</v>
      </c>
      <c r="M29" s="80" t="s">
        <v>365</v>
      </c>
      <c r="N29" s="63"/>
      <c r="O29" s="63"/>
      <c r="P29" s="75"/>
      <c r="Q29" s="81" t="s">
        <v>248</v>
      </c>
      <c r="R29" s="82"/>
      <c r="S29" s="83" t="s">
        <v>366</v>
      </c>
      <c r="T29" s="84"/>
      <c r="U29" s="84"/>
      <c r="V29" s="82"/>
      <c r="W29" s="15" t="s">
        <v>50</v>
      </c>
      <c r="X29" s="83" t="s">
        <v>371</v>
      </c>
      <c r="Y29" s="84"/>
      <c r="Z29" s="84"/>
      <c r="AA29" s="82"/>
      <c r="AB29" s="81" t="s">
        <v>248</v>
      </c>
      <c r="AC29" s="82"/>
      <c r="AD29" s="5"/>
      <c r="AE29" s="5"/>
      <c r="AF29" s="5"/>
      <c r="AG29" s="5"/>
      <c r="AH29" s="5"/>
    </row>
    <row r="30" spans="1:42" ht="15.75" customHeight="1">
      <c r="A30" s="5"/>
      <c r="B30" s="74" t="s">
        <v>54</v>
      </c>
      <c r="C30" s="63"/>
      <c r="D30" s="75"/>
      <c r="E30" s="76" t="s">
        <v>266</v>
      </c>
      <c r="F30" s="77"/>
      <c r="G30" s="78"/>
      <c r="H30" s="79" t="s">
        <v>370</v>
      </c>
      <c r="I30" s="63"/>
      <c r="J30" s="63"/>
      <c r="K30" s="75"/>
      <c r="L30" s="15" t="s">
        <v>50</v>
      </c>
      <c r="M30" s="80" t="s">
        <v>372</v>
      </c>
      <c r="N30" s="63"/>
      <c r="O30" s="63"/>
      <c r="P30" s="75"/>
      <c r="Q30" s="81" t="s">
        <v>248</v>
      </c>
      <c r="R30" s="82"/>
      <c r="S30" s="79" t="s">
        <v>369</v>
      </c>
      <c r="T30" s="63"/>
      <c r="U30" s="63"/>
      <c r="V30" s="75"/>
      <c r="W30" s="15" t="s">
        <v>50</v>
      </c>
      <c r="X30" s="80" t="s">
        <v>373</v>
      </c>
      <c r="Y30" s="63"/>
      <c r="Z30" s="63"/>
      <c r="AA30" s="75"/>
      <c r="AB30" s="81" t="s">
        <v>248</v>
      </c>
      <c r="AC30" s="82"/>
      <c r="AD30" s="5"/>
      <c r="AE30" s="5"/>
      <c r="AF30" s="5"/>
      <c r="AG30" s="5"/>
      <c r="AH30" s="5"/>
    </row>
    <row r="31" spans="1:42" ht="15.75" customHeight="1">
      <c r="A31" s="5"/>
      <c r="B31" s="74" t="s">
        <v>55</v>
      </c>
      <c r="C31" s="63"/>
      <c r="D31" s="75"/>
      <c r="E31" s="76" t="s">
        <v>268</v>
      </c>
      <c r="F31" s="77"/>
      <c r="G31" s="78"/>
      <c r="H31" s="79" t="s">
        <v>374</v>
      </c>
      <c r="I31" s="63"/>
      <c r="J31" s="63"/>
      <c r="K31" s="75"/>
      <c r="L31" s="15" t="s">
        <v>50</v>
      </c>
      <c r="M31" s="80" t="s">
        <v>376</v>
      </c>
      <c r="N31" s="63"/>
      <c r="O31" s="63"/>
      <c r="P31" s="75"/>
      <c r="Q31" s="81" t="s">
        <v>248</v>
      </c>
      <c r="R31" s="82"/>
      <c r="S31" s="80" t="s">
        <v>375</v>
      </c>
      <c r="T31" s="63"/>
      <c r="U31" s="63"/>
      <c r="V31" s="75"/>
      <c r="W31" s="15" t="s">
        <v>50</v>
      </c>
      <c r="X31" s="80" t="s">
        <v>377</v>
      </c>
      <c r="Y31" s="63"/>
      <c r="Z31" s="63"/>
      <c r="AA31" s="75"/>
      <c r="AB31" s="81" t="s">
        <v>248</v>
      </c>
      <c r="AC31" s="82"/>
      <c r="AD31" s="5"/>
      <c r="AE31" s="5"/>
      <c r="AF31" s="5"/>
      <c r="AG31" s="5"/>
      <c r="AH31" s="5"/>
      <c r="AO31" s="51"/>
    </row>
    <row r="32" spans="1:42" ht="15.75" customHeight="1">
      <c r="A32" s="5"/>
      <c r="B32" s="74" t="s">
        <v>56</v>
      </c>
      <c r="C32" s="63"/>
      <c r="D32" s="75"/>
      <c r="E32" s="76" t="s">
        <v>270</v>
      </c>
      <c r="F32" s="77"/>
      <c r="G32" s="78"/>
      <c r="H32" s="79" t="s">
        <v>363</v>
      </c>
      <c r="I32" s="63"/>
      <c r="J32" s="63"/>
      <c r="K32" s="75"/>
      <c r="L32" s="15" t="s">
        <v>50</v>
      </c>
      <c r="M32" s="83" t="s">
        <v>371</v>
      </c>
      <c r="N32" s="84"/>
      <c r="O32" s="84"/>
      <c r="P32" s="82"/>
      <c r="Q32" s="81" t="s">
        <v>248</v>
      </c>
      <c r="R32" s="82"/>
      <c r="S32" s="83" t="s">
        <v>366</v>
      </c>
      <c r="T32" s="84"/>
      <c r="U32" s="84"/>
      <c r="V32" s="82"/>
      <c r="W32" s="15" t="s">
        <v>50</v>
      </c>
      <c r="X32" s="80" t="s">
        <v>365</v>
      </c>
      <c r="Y32" s="63"/>
      <c r="Z32" s="63"/>
      <c r="AA32" s="75"/>
      <c r="AB32" s="81" t="s">
        <v>248</v>
      </c>
      <c r="AC32" s="82"/>
      <c r="AD32" s="5"/>
      <c r="AE32" s="5"/>
      <c r="AF32" s="5"/>
      <c r="AG32" s="5"/>
      <c r="AH32" s="5"/>
    </row>
    <row r="33" spans="1:42" ht="13.5" customHeight="1">
      <c r="A33" s="1"/>
      <c r="B33" s="74" t="s">
        <v>57</v>
      </c>
      <c r="C33" s="63"/>
      <c r="D33" s="75"/>
      <c r="E33" s="92">
        <v>0.54861111111111116</v>
      </c>
      <c r="F33" s="93"/>
      <c r="G33" s="94"/>
      <c r="H33" s="79" t="s">
        <v>370</v>
      </c>
      <c r="I33" s="63"/>
      <c r="J33" s="63"/>
      <c r="K33" s="75"/>
      <c r="L33" s="15" t="s">
        <v>50</v>
      </c>
      <c r="M33" s="80" t="s">
        <v>373</v>
      </c>
      <c r="N33" s="63"/>
      <c r="O33" s="63"/>
      <c r="P33" s="75"/>
      <c r="Q33" s="81" t="s">
        <v>248</v>
      </c>
      <c r="R33" s="82"/>
      <c r="S33" s="79" t="s">
        <v>369</v>
      </c>
      <c r="T33" s="63"/>
      <c r="U33" s="63"/>
      <c r="V33" s="75"/>
      <c r="W33" s="15" t="s">
        <v>50</v>
      </c>
      <c r="X33" s="80" t="s">
        <v>372</v>
      </c>
      <c r="Y33" s="63"/>
      <c r="Z33" s="63"/>
      <c r="AA33" s="75"/>
      <c r="AB33" s="81" t="s">
        <v>248</v>
      </c>
      <c r="AC33" s="82"/>
      <c r="AD33" s="1"/>
      <c r="AE33" s="1"/>
      <c r="AF33" s="1"/>
      <c r="AG33" s="1"/>
      <c r="AH33" s="1"/>
    </row>
    <row r="34" spans="1:42" ht="13.5" customHeight="1">
      <c r="A34" s="1"/>
      <c r="B34" s="74" t="s">
        <v>58</v>
      </c>
      <c r="C34" s="63"/>
      <c r="D34" s="75"/>
      <c r="E34" s="92">
        <v>0.57638888888888884</v>
      </c>
      <c r="F34" s="93"/>
      <c r="G34" s="94"/>
      <c r="H34" s="79" t="s">
        <v>374</v>
      </c>
      <c r="I34" s="63"/>
      <c r="J34" s="63"/>
      <c r="K34" s="75"/>
      <c r="L34" s="15" t="s">
        <v>50</v>
      </c>
      <c r="M34" s="80" t="s">
        <v>377</v>
      </c>
      <c r="N34" s="63"/>
      <c r="O34" s="63"/>
      <c r="P34" s="75"/>
      <c r="Q34" s="81" t="s">
        <v>248</v>
      </c>
      <c r="R34" s="82"/>
      <c r="S34" s="80" t="s">
        <v>375</v>
      </c>
      <c r="T34" s="63"/>
      <c r="U34" s="63"/>
      <c r="V34" s="75"/>
      <c r="W34" s="15" t="s">
        <v>50</v>
      </c>
      <c r="X34" s="80" t="s">
        <v>376</v>
      </c>
      <c r="Y34" s="63"/>
      <c r="Z34" s="63"/>
      <c r="AA34" s="75"/>
      <c r="AB34" s="81" t="s">
        <v>248</v>
      </c>
      <c r="AC34" s="82"/>
      <c r="AD34" s="1"/>
      <c r="AE34" s="1"/>
      <c r="AF34" s="1"/>
      <c r="AG34" s="1"/>
      <c r="AH34" s="1"/>
      <c r="AM34" s="51"/>
    </row>
    <row r="35" spans="1:42" ht="13.5" customHeight="1">
      <c r="A35" s="1"/>
      <c r="B35" s="74"/>
      <c r="C35" s="63"/>
      <c r="D35" s="75"/>
      <c r="E35" s="92">
        <v>0.60416666666666663</v>
      </c>
      <c r="F35" s="93"/>
      <c r="G35" s="94"/>
      <c r="H35" s="96" t="s">
        <v>272</v>
      </c>
      <c r="I35" s="97"/>
      <c r="J35" s="97"/>
      <c r="K35" s="97"/>
      <c r="L35" s="97"/>
      <c r="M35" s="97"/>
      <c r="N35" s="97"/>
      <c r="O35" s="97"/>
      <c r="P35" s="97"/>
      <c r="Q35" s="97"/>
      <c r="R35" s="97"/>
      <c r="S35" s="97"/>
      <c r="T35" s="97"/>
      <c r="U35" s="97"/>
      <c r="V35" s="97"/>
      <c r="W35" s="97"/>
      <c r="X35" s="97"/>
      <c r="Y35" s="97"/>
      <c r="Z35" s="97"/>
      <c r="AA35" s="97"/>
      <c r="AB35" s="97"/>
      <c r="AC35" s="98"/>
      <c r="AD35" s="1"/>
      <c r="AE35" s="1"/>
      <c r="AF35" s="1"/>
      <c r="AG35" s="1"/>
      <c r="AH35" s="1"/>
      <c r="AM35" s="51"/>
      <c r="AN35" s="51"/>
      <c r="AO35" s="51"/>
    </row>
    <row r="36" spans="1:42"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M36" s="51"/>
      <c r="AN36" s="51"/>
      <c r="AO36" s="51"/>
      <c r="AP36" s="51"/>
    </row>
    <row r="37" spans="1:42" ht="13.5" customHeight="1">
      <c r="A37" s="1"/>
      <c r="B37" s="89" t="s">
        <v>253</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75"/>
      <c r="AD37" s="1"/>
      <c r="AE37" s="1"/>
      <c r="AF37" s="1"/>
      <c r="AG37" s="1"/>
      <c r="AH37" s="1"/>
    </row>
    <row r="38" spans="1:42" ht="15.75" customHeight="1">
      <c r="A38" s="5"/>
      <c r="B38" s="74" t="s">
        <v>46</v>
      </c>
      <c r="C38" s="63"/>
      <c r="D38" s="75"/>
      <c r="E38" s="76" t="s">
        <v>47</v>
      </c>
      <c r="F38" s="63"/>
      <c r="G38" s="75"/>
      <c r="H38" s="90" t="s">
        <v>255</v>
      </c>
      <c r="I38" s="63"/>
      <c r="J38" s="63"/>
      <c r="K38" s="63"/>
      <c r="L38" s="63"/>
      <c r="M38" s="63"/>
      <c r="N38" s="63"/>
      <c r="O38" s="63"/>
      <c r="P38" s="75"/>
      <c r="Q38" s="76" t="s">
        <v>48</v>
      </c>
      <c r="R38" s="75"/>
      <c r="S38" s="90" t="s">
        <v>254</v>
      </c>
      <c r="T38" s="63"/>
      <c r="U38" s="63"/>
      <c r="V38" s="63"/>
      <c r="W38" s="63"/>
      <c r="X38" s="63"/>
      <c r="Y38" s="63"/>
      <c r="Z38" s="63"/>
      <c r="AA38" s="75"/>
      <c r="AB38" s="76" t="s">
        <v>48</v>
      </c>
      <c r="AC38" s="75"/>
      <c r="AD38" s="5"/>
      <c r="AE38" s="5"/>
      <c r="AF38" s="5"/>
      <c r="AG38" s="5"/>
      <c r="AH38" s="5"/>
      <c r="AP38" s="51"/>
    </row>
    <row r="39" spans="1:42" ht="15.75" customHeight="1">
      <c r="A39" s="5"/>
      <c r="B39" s="74" t="s">
        <v>59</v>
      </c>
      <c r="C39" s="63"/>
      <c r="D39" s="75"/>
      <c r="E39" s="91" t="s">
        <v>258</v>
      </c>
      <c r="F39" s="84"/>
      <c r="G39" s="82"/>
      <c r="H39" s="79" t="s">
        <v>378</v>
      </c>
      <c r="I39" s="63"/>
      <c r="J39" s="63"/>
      <c r="K39" s="75"/>
      <c r="L39" s="14" t="s">
        <v>50</v>
      </c>
      <c r="M39" s="83" t="s">
        <v>379</v>
      </c>
      <c r="N39" s="84"/>
      <c r="O39" s="84"/>
      <c r="P39" s="82"/>
      <c r="Q39" s="81" t="s">
        <v>248</v>
      </c>
      <c r="R39" s="82"/>
      <c r="S39" s="79" t="s">
        <v>381</v>
      </c>
      <c r="T39" s="63"/>
      <c r="U39" s="63"/>
      <c r="V39" s="75"/>
      <c r="W39" s="15" t="s">
        <v>50</v>
      </c>
      <c r="X39" s="83" t="s">
        <v>382</v>
      </c>
      <c r="Y39" s="84"/>
      <c r="Z39" s="84"/>
      <c r="AA39" s="82"/>
      <c r="AB39" s="81" t="s">
        <v>248</v>
      </c>
      <c r="AC39" s="82"/>
      <c r="AD39" s="5"/>
      <c r="AE39" s="5"/>
      <c r="AF39" s="5"/>
      <c r="AG39" s="5"/>
      <c r="AH39" s="5"/>
    </row>
    <row r="40" spans="1:42" ht="15.75" customHeight="1">
      <c r="A40" s="5"/>
      <c r="B40" s="74" t="s">
        <v>60</v>
      </c>
      <c r="C40" s="63"/>
      <c r="D40" s="75"/>
      <c r="E40" s="76" t="s">
        <v>260</v>
      </c>
      <c r="F40" s="63"/>
      <c r="G40" s="75"/>
      <c r="H40" s="79" t="s">
        <v>383</v>
      </c>
      <c r="I40" s="63"/>
      <c r="J40" s="63"/>
      <c r="K40" s="75"/>
      <c r="L40" s="15" t="s">
        <v>50</v>
      </c>
      <c r="M40" s="80" t="s">
        <v>384</v>
      </c>
      <c r="N40" s="63"/>
      <c r="O40" s="63"/>
      <c r="P40" s="75"/>
      <c r="Q40" s="81" t="s">
        <v>248</v>
      </c>
      <c r="R40" s="82"/>
      <c r="S40" s="79" t="s">
        <v>385</v>
      </c>
      <c r="T40" s="63"/>
      <c r="U40" s="63"/>
      <c r="V40" s="75"/>
      <c r="W40" s="15" t="s">
        <v>50</v>
      </c>
      <c r="X40" s="80" t="s">
        <v>393</v>
      </c>
      <c r="Y40" s="63"/>
      <c r="Z40" s="63"/>
      <c r="AA40" s="75"/>
      <c r="AB40" s="81" t="s">
        <v>248</v>
      </c>
      <c r="AC40" s="82"/>
      <c r="AD40" s="5"/>
      <c r="AE40" s="5"/>
      <c r="AF40" s="5"/>
      <c r="AG40" s="5"/>
      <c r="AH40" s="5"/>
      <c r="AN40" s="51"/>
      <c r="AO40" s="51"/>
    </row>
    <row r="41" spans="1:42" ht="15.75" customHeight="1">
      <c r="A41" s="5"/>
      <c r="B41" s="74" t="s">
        <v>61</v>
      </c>
      <c r="C41" s="63"/>
      <c r="D41" s="75"/>
      <c r="E41" s="76" t="s">
        <v>262</v>
      </c>
      <c r="F41" s="77"/>
      <c r="G41" s="78"/>
      <c r="H41" s="79" t="s">
        <v>386</v>
      </c>
      <c r="I41" s="63"/>
      <c r="J41" s="63"/>
      <c r="K41" s="75"/>
      <c r="L41" s="15" t="s">
        <v>50</v>
      </c>
      <c r="M41" s="80" t="s">
        <v>387</v>
      </c>
      <c r="N41" s="63"/>
      <c r="O41" s="63"/>
      <c r="P41" s="75"/>
      <c r="Q41" s="81" t="s">
        <v>248</v>
      </c>
      <c r="R41" s="82"/>
      <c r="S41" s="79" t="s">
        <v>388</v>
      </c>
      <c r="T41" s="63"/>
      <c r="U41" s="63"/>
      <c r="V41" s="75"/>
      <c r="W41" s="15" t="s">
        <v>50</v>
      </c>
      <c r="X41" s="80" t="s">
        <v>389</v>
      </c>
      <c r="Y41" s="63"/>
      <c r="Z41" s="63"/>
      <c r="AA41" s="75"/>
      <c r="AB41" s="81" t="s">
        <v>248</v>
      </c>
      <c r="AC41" s="82"/>
      <c r="AD41" s="5"/>
      <c r="AE41" s="5"/>
      <c r="AF41" s="5"/>
      <c r="AG41" s="5"/>
      <c r="AH41" s="5"/>
      <c r="AM41" s="51"/>
      <c r="AO41" s="51"/>
    </row>
    <row r="42" spans="1:42" ht="15.75" customHeight="1">
      <c r="A42" s="5"/>
      <c r="B42" s="74" t="s">
        <v>62</v>
      </c>
      <c r="C42" s="63"/>
      <c r="D42" s="75"/>
      <c r="E42" s="76" t="s">
        <v>264</v>
      </c>
      <c r="F42" s="77"/>
      <c r="G42" s="78"/>
      <c r="H42" s="79" t="s">
        <v>378</v>
      </c>
      <c r="I42" s="63"/>
      <c r="J42" s="63"/>
      <c r="K42" s="75"/>
      <c r="L42" s="15" t="s">
        <v>50</v>
      </c>
      <c r="M42" s="80" t="s">
        <v>381</v>
      </c>
      <c r="N42" s="63"/>
      <c r="O42" s="63"/>
      <c r="P42" s="75"/>
      <c r="Q42" s="81" t="s">
        <v>248</v>
      </c>
      <c r="R42" s="82"/>
      <c r="S42" s="79" t="s">
        <v>379</v>
      </c>
      <c r="T42" s="63"/>
      <c r="U42" s="63"/>
      <c r="V42" s="75"/>
      <c r="W42" s="15" t="s">
        <v>50</v>
      </c>
      <c r="X42" s="83" t="s">
        <v>382</v>
      </c>
      <c r="Y42" s="84"/>
      <c r="Z42" s="84"/>
      <c r="AA42" s="82"/>
      <c r="AB42" s="81" t="s">
        <v>248</v>
      </c>
      <c r="AC42" s="82"/>
      <c r="AD42" s="5"/>
      <c r="AE42" s="5"/>
      <c r="AF42" s="5"/>
      <c r="AG42" s="5"/>
      <c r="AH42" s="5"/>
      <c r="AO42" s="51"/>
    </row>
    <row r="43" spans="1:42" ht="15.75" customHeight="1">
      <c r="A43" s="5"/>
      <c r="B43" s="74" t="s">
        <v>63</v>
      </c>
      <c r="C43" s="63"/>
      <c r="D43" s="75"/>
      <c r="E43" s="76" t="s">
        <v>266</v>
      </c>
      <c r="F43" s="77"/>
      <c r="G43" s="78"/>
      <c r="H43" s="79" t="s">
        <v>383</v>
      </c>
      <c r="I43" s="63"/>
      <c r="J43" s="63"/>
      <c r="K43" s="75"/>
      <c r="L43" s="15" t="s">
        <v>50</v>
      </c>
      <c r="M43" s="80" t="s">
        <v>385</v>
      </c>
      <c r="N43" s="63"/>
      <c r="O43" s="63"/>
      <c r="P43" s="75"/>
      <c r="Q43" s="81" t="s">
        <v>248</v>
      </c>
      <c r="R43" s="82"/>
      <c r="S43" s="79" t="s">
        <v>384</v>
      </c>
      <c r="T43" s="63"/>
      <c r="U43" s="63"/>
      <c r="V43" s="75"/>
      <c r="W43" s="15" t="s">
        <v>50</v>
      </c>
      <c r="X43" s="80" t="s">
        <v>393</v>
      </c>
      <c r="Y43" s="63"/>
      <c r="Z43" s="63"/>
      <c r="AA43" s="75"/>
      <c r="AB43" s="81" t="s">
        <v>248</v>
      </c>
      <c r="AC43" s="82"/>
      <c r="AD43" s="5"/>
      <c r="AE43" s="5"/>
      <c r="AF43" s="5"/>
      <c r="AG43" s="5"/>
      <c r="AH43" s="5"/>
      <c r="AJ43" s="51"/>
    </row>
    <row r="44" spans="1:42" ht="15.75" customHeight="1">
      <c r="A44" s="5"/>
      <c r="B44" s="74" t="s">
        <v>64</v>
      </c>
      <c r="C44" s="63"/>
      <c r="D44" s="75"/>
      <c r="E44" s="76" t="s">
        <v>268</v>
      </c>
      <c r="F44" s="77"/>
      <c r="G44" s="78"/>
      <c r="H44" s="79" t="s">
        <v>386</v>
      </c>
      <c r="I44" s="63"/>
      <c r="J44" s="63"/>
      <c r="K44" s="75"/>
      <c r="L44" s="15" t="s">
        <v>50</v>
      </c>
      <c r="M44" s="80" t="s">
        <v>388</v>
      </c>
      <c r="N44" s="63"/>
      <c r="O44" s="63"/>
      <c r="P44" s="75"/>
      <c r="Q44" s="81" t="s">
        <v>248</v>
      </c>
      <c r="R44" s="82"/>
      <c r="S44" s="79" t="s">
        <v>387</v>
      </c>
      <c r="T44" s="63"/>
      <c r="U44" s="63"/>
      <c r="V44" s="75"/>
      <c r="W44" s="15" t="s">
        <v>50</v>
      </c>
      <c r="X44" s="80" t="s">
        <v>389</v>
      </c>
      <c r="Y44" s="63"/>
      <c r="Z44" s="63"/>
      <c r="AA44" s="75"/>
      <c r="AB44" s="81" t="s">
        <v>248</v>
      </c>
      <c r="AC44" s="82"/>
      <c r="AD44" s="5"/>
      <c r="AE44" s="5"/>
      <c r="AF44" s="5"/>
      <c r="AG44" s="5"/>
      <c r="AH44" s="5"/>
      <c r="AJ44" s="51"/>
    </row>
    <row r="45" spans="1:42" ht="15.75" customHeight="1">
      <c r="A45" s="5"/>
      <c r="B45" s="74" t="s">
        <v>65</v>
      </c>
      <c r="C45" s="63"/>
      <c r="D45" s="75"/>
      <c r="E45" s="76" t="s">
        <v>270</v>
      </c>
      <c r="F45" s="77"/>
      <c r="G45" s="78"/>
      <c r="H45" s="79" t="s">
        <v>378</v>
      </c>
      <c r="I45" s="63"/>
      <c r="J45" s="63"/>
      <c r="K45" s="75"/>
      <c r="L45" s="15" t="s">
        <v>50</v>
      </c>
      <c r="M45" s="80" t="s">
        <v>382</v>
      </c>
      <c r="N45" s="63"/>
      <c r="O45" s="63"/>
      <c r="P45" s="63"/>
      <c r="Q45" s="81" t="s">
        <v>248</v>
      </c>
      <c r="R45" s="82"/>
      <c r="S45" s="79" t="s">
        <v>379</v>
      </c>
      <c r="T45" s="63"/>
      <c r="U45" s="63"/>
      <c r="V45" s="75"/>
      <c r="W45" s="15" t="s">
        <v>50</v>
      </c>
      <c r="X45" s="80" t="s">
        <v>381</v>
      </c>
      <c r="Y45" s="63"/>
      <c r="Z45" s="63"/>
      <c r="AA45" s="63"/>
      <c r="AB45" s="81" t="s">
        <v>248</v>
      </c>
      <c r="AC45" s="82"/>
      <c r="AD45" s="5"/>
      <c r="AE45" s="5"/>
      <c r="AF45" s="5"/>
      <c r="AG45" s="5"/>
      <c r="AH45" s="5"/>
    </row>
    <row r="46" spans="1:42" ht="13.5" customHeight="1">
      <c r="A46" s="1"/>
      <c r="B46" s="74" t="s">
        <v>66</v>
      </c>
      <c r="C46" s="63"/>
      <c r="D46" s="75"/>
      <c r="E46" s="92">
        <v>0.54861111111111116</v>
      </c>
      <c r="F46" s="93"/>
      <c r="G46" s="94"/>
      <c r="H46" s="79" t="s">
        <v>383</v>
      </c>
      <c r="I46" s="63"/>
      <c r="J46" s="63"/>
      <c r="K46" s="75"/>
      <c r="L46" s="15" t="s">
        <v>50</v>
      </c>
      <c r="M46" s="95" t="s">
        <v>393</v>
      </c>
      <c r="N46" s="63"/>
      <c r="O46" s="63"/>
      <c r="P46" s="75"/>
      <c r="Q46" s="81" t="s">
        <v>248</v>
      </c>
      <c r="R46" s="82"/>
      <c r="S46" s="79" t="s">
        <v>384</v>
      </c>
      <c r="T46" s="63"/>
      <c r="U46" s="63"/>
      <c r="V46" s="75"/>
      <c r="W46" s="15" t="s">
        <v>50</v>
      </c>
      <c r="X46" s="80" t="s">
        <v>385</v>
      </c>
      <c r="Y46" s="63"/>
      <c r="Z46" s="63"/>
      <c r="AA46" s="63"/>
      <c r="AB46" s="81" t="s">
        <v>248</v>
      </c>
      <c r="AC46" s="82"/>
      <c r="AD46" s="1"/>
      <c r="AE46" s="1"/>
      <c r="AF46" s="1"/>
      <c r="AG46" s="1"/>
      <c r="AH46" s="1"/>
    </row>
    <row r="47" spans="1:42" ht="13.5" customHeight="1">
      <c r="A47" s="1"/>
      <c r="B47" s="74" t="s">
        <v>67</v>
      </c>
      <c r="C47" s="63"/>
      <c r="D47" s="75"/>
      <c r="E47" s="92">
        <v>0.57638888888888884</v>
      </c>
      <c r="F47" s="93"/>
      <c r="G47" s="94"/>
      <c r="H47" s="79" t="s">
        <v>386</v>
      </c>
      <c r="I47" s="63"/>
      <c r="J47" s="63"/>
      <c r="K47" s="75"/>
      <c r="L47" s="15" t="s">
        <v>50</v>
      </c>
      <c r="M47" s="95" t="s">
        <v>389</v>
      </c>
      <c r="N47" s="63"/>
      <c r="O47" s="63"/>
      <c r="P47" s="75"/>
      <c r="Q47" s="81" t="s">
        <v>248</v>
      </c>
      <c r="R47" s="82"/>
      <c r="S47" s="79" t="s">
        <v>387</v>
      </c>
      <c r="T47" s="63"/>
      <c r="U47" s="63"/>
      <c r="V47" s="75"/>
      <c r="W47" s="15" t="s">
        <v>50</v>
      </c>
      <c r="X47" s="80" t="s">
        <v>388</v>
      </c>
      <c r="Y47" s="63"/>
      <c r="Z47" s="63"/>
      <c r="AA47" s="75"/>
      <c r="AB47" s="81" t="s">
        <v>248</v>
      </c>
      <c r="AC47" s="82"/>
      <c r="AD47" s="1"/>
      <c r="AE47" s="1"/>
      <c r="AF47" s="1"/>
      <c r="AG47" s="1"/>
      <c r="AH47" s="1"/>
    </row>
    <row r="48" spans="1:42" ht="13.5" customHeight="1">
      <c r="A48" s="1"/>
      <c r="B48" s="74"/>
      <c r="C48" s="63"/>
      <c r="D48" s="75"/>
      <c r="E48" s="92">
        <v>0.60416666666666663</v>
      </c>
      <c r="F48" s="93"/>
      <c r="G48" s="94"/>
      <c r="H48" s="96" t="s">
        <v>272</v>
      </c>
      <c r="I48" s="97"/>
      <c r="J48" s="97"/>
      <c r="K48" s="97"/>
      <c r="L48" s="97"/>
      <c r="M48" s="97"/>
      <c r="N48" s="97"/>
      <c r="O48" s="97"/>
      <c r="P48" s="97"/>
      <c r="Q48" s="97"/>
      <c r="R48" s="97"/>
      <c r="S48" s="97"/>
      <c r="T48" s="97"/>
      <c r="U48" s="97"/>
      <c r="V48" s="97"/>
      <c r="W48" s="97"/>
      <c r="X48" s="97"/>
      <c r="Y48" s="97"/>
      <c r="Z48" s="97"/>
      <c r="AA48" s="97"/>
      <c r="AB48" s="97"/>
      <c r="AC48" s="98"/>
      <c r="AD48" s="1"/>
      <c r="AE48" s="1"/>
      <c r="AF48" s="1"/>
      <c r="AG48" s="1"/>
      <c r="AH48" s="1"/>
    </row>
    <row r="49" spans="1:34"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3.5" customHeight="1" thickBot="1">
      <c r="A51" s="4" t="s">
        <v>342</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3.5" customHeight="1" thickBot="1">
      <c r="A52" s="18"/>
      <c r="B52" s="109" t="s">
        <v>1</v>
      </c>
      <c r="C52" s="110"/>
      <c r="D52" s="110"/>
      <c r="E52" s="110"/>
      <c r="F52" s="110"/>
      <c r="G52" s="107"/>
      <c r="H52" s="103" t="s">
        <v>4</v>
      </c>
      <c r="I52" s="101"/>
      <c r="J52" s="100" t="s">
        <v>10</v>
      </c>
      <c r="K52" s="101"/>
      <c r="L52" s="100" t="s">
        <v>15</v>
      </c>
      <c r="M52" s="101"/>
      <c r="N52" s="100" t="s">
        <v>18</v>
      </c>
      <c r="O52" s="107"/>
      <c r="P52" s="103" t="s">
        <v>68</v>
      </c>
      <c r="Q52" s="101"/>
      <c r="R52" s="100" t="s">
        <v>69</v>
      </c>
      <c r="S52" s="101"/>
      <c r="T52" s="100" t="s">
        <v>70</v>
      </c>
      <c r="U52" s="101"/>
      <c r="V52" s="100" t="s">
        <v>71</v>
      </c>
      <c r="W52" s="101"/>
      <c r="X52" s="100" t="s">
        <v>72</v>
      </c>
      <c r="Y52" s="101"/>
      <c r="Z52" s="100" t="s">
        <v>73</v>
      </c>
      <c r="AA52" s="101"/>
      <c r="AB52" s="100" t="s">
        <v>74</v>
      </c>
      <c r="AC52" s="107"/>
      <c r="AD52" s="103" t="s">
        <v>75</v>
      </c>
      <c r="AE52" s="108"/>
      <c r="AF52" s="2"/>
      <c r="AG52" s="2"/>
      <c r="AH52" s="2"/>
    </row>
    <row r="53" spans="1:34" ht="22.5" customHeight="1" thickTop="1">
      <c r="A53" s="20" t="s">
        <v>4</v>
      </c>
      <c r="B53" s="121" t="str">
        <f t="shared" ref="B53:B56" si="0">E7</f>
        <v>南陽FC</v>
      </c>
      <c r="C53" s="84"/>
      <c r="D53" s="84"/>
      <c r="E53" s="84"/>
      <c r="F53" s="84"/>
      <c r="G53" s="122"/>
      <c r="H53" s="135"/>
      <c r="I53" s="82"/>
      <c r="J53" s="102"/>
      <c r="K53" s="82"/>
      <c r="L53" s="102"/>
      <c r="M53" s="82"/>
      <c r="N53" s="102"/>
      <c r="O53" s="122"/>
      <c r="P53" s="135"/>
      <c r="Q53" s="82"/>
      <c r="R53" s="102"/>
      <c r="S53" s="82"/>
      <c r="T53" s="102"/>
      <c r="U53" s="82"/>
      <c r="V53" s="102"/>
      <c r="W53" s="82"/>
      <c r="X53" s="102"/>
      <c r="Y53" s="82"/>
      <c r="Z53" s="102"/>
      <c r="AA53" s="82"/>
      <c r="AB53" s="134"/>
      <c r="AC53" s="118"/>
      <c r="AD53" s="135"/>
      <c r="AE53" s="120"/>
      <c r="AF53" s="1"/>
      <c r="AG53" s="1"/>
      <c r="AH53" s="1"/>
    </row>
    <row r="54" spans="1:34" ht="22.5" customHeight="1">
      <c r="A54" s="21" t="s">
        <v>10</v>
      </c>
      <c r="B54" s="106" t="str">
        <f t="shared" si="0"/>
        <v xml:space="preserve">希望ヶ丘SC    </v>
      </c>
      <c r="C54" s="63"/>
      <c r="D54" s="63"/>
      <c r="E54" s="63"/>
      <c r="F54" s="63"/>
      <c r="G54" s="104"/>
      <c r="H54" s="105"/>
      <c r="I54" s="75"/>
      <c r="J54" s="99"/>
      <c r="K54" s="75"/>
      <c r="L54" s="99"/>
      <c r="M54" s="75"/>
      <c r="N54" s="99"/>
      <c r="O54" s="104"/>
      <c r="P54" s="105"/>
      <c r="Q54" s="75"/>
      <c r="R54" s="99"/>
      <c r="S54" s="75"/>
      <c r="T54" s="99"/>
      <c r="U54" s="75"/>
      <c r="V54" s="99"/>
      <c r="W54" s="75"/>
      <c r="X54" s="99"/>
      <c r="Y54" s="75"/>
      <c r="Z54" s="99"/>
      <c r="AA54" s="75"/>
      <c r="AB54" s="99"/>
      <c r="AC54" s="104"/>
      <c r="AD54" s="105"/>
      <c r="AE54" s="64"/>
      <c r="AF54" s="1"/>
      <c r="AG54" s="1"/>
      <c r="AH54" s="1"/>
    </row>
    <row r="55" spans="1:34" ht="22.5" customHeight="1">
      <c r="A55" s="21" t="s">
        <v>15</v>
      </c>
      <c r="B55" s="106" t="str">
        <f t="shared" si="0"/>
        <v>小国SSS</v>
      </c>
      <c r="C55" s="63"/>
      <c r="D55" s="63"/>
      <c r="E55" s="63"/>
      <c r="F55" s="63"/>
      <c r="G55" s="104"/>
      <c r="H55" s="105"/>
      <c r="I55" s="75"/>
      <c r="J55" s="99"/>
      <c r="K55" s="75"/>
      <c r="L55" s="99"/>
      <c r="M55" s="75"/>
      <c r="N55" s="99"/>
      <c r="O55" s="104"/>
      <c r="P55" s="105"/>
      <c r="Q55" s="75"/>
      <c r="R55" s="99"/>
      <c r="S55" s="75"/>
      <c r="T55" s="99"/>
      <c r="U55" s="75"/>
      <c r="V55" s="99"/>
      <c r="W55" s="75"/>
      <c r="X55" s="99"/>
      <c r="Y55" s="75"/>
      <c r="Z55" s="99"/>
      <c r="AA55" s="75"/>
      <c r="AB55" s="99"/>
      <c r="AC55" s="104"/>
      <c r="AD55" s="105"/>
      <c r="AE55" s="64"/>
      <c r="AF55" s="1"/>
      <c r="AG55" s="1"/>
      <c r="AH55" s="1"/>
    </row>
    <row r="56" spans="1:34" ht="22.5" customHeight="1" thickBot="1">
      <c r="A56" s="22" t="s">
        <v>18</v>
      </c>
      <c r="B56" s="115" t="str">
        <f t="shared" si="0"/>
        <v>中央ドリマJSC</v>
      </c>
      <c r="C56" s="71"/>
      <c r="D56" s="71"/>
      <c r="E56" s="71"/>
      <c r="F56" s="71"/>
      <c r="G56" s="113"/>
      <c r="H56" s="114"/>
      <c r="I56" s="112"/>
      <c r="J56" s="111"/>
      <c r="K56" s="112"/>
      <c r="L56" s="111"/>
      <c r="M56" s="112"/>
      <c r="N56" s="111"/>
      <c r="O56" s="113"/>
      <c r="P56" s="114"/>
      <c r="Q56" s="112"/>
      <c r="R56" s="111"/>
      <c r="S56" s="112"/>
      <c r="T56" s="111"/>
      <c r="U56" s="112"/>
      <c r="V56" s="111"/>
      <c r="W56" s="112"/>
      <c r="X56" s="111"/>
      <c r="Y56" s="112"/>
      <c r="Z56" s="111"/>
      <c r="AA56" s="112"/>
      <c r="AB56" s="111"/>
      <c r="AC56" s="113"/>
      <c r="AD56" s="114"/>
      <c r="AE56" s="72"/>
      <c r="AF56" s="1"/>
      <c r="AG56" s="1"/>
      <c r="AH56" s="1"/>
    </row>
    <row r="57" spans="1:34" ht="13.5" customHeight="1" thickBot="1">
      <c r="A57" s="1"/>
      <c r="B57" s="23"/>
      <c r="C57" s="23"/>
      <c r="D57" s="23"/>
      <c r="E57" s="23"/>
      <c r="F57" s="23"/>
      <c r="G57" s="23"/>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3.5" customHeight="1" thickBot="1">
      <c r="A58" s="18"/>
      <c r="B58" s="109" t="s">
        <v>2</v>
      </c>
      <c r="C58" s="110"/>
      <c r="D58" s="110"/>
      <c r="E58" s="110"/>
      <c r="F58" s="110"/>
      <c r="G58" s="107"/>
      <c r="H58" s="103" t="s">
        <v>6</v>
      </c>
      <c r="I58" s="101"/>
      <c r="J58" s="100" t="s">
        <v>11</v>
      </c>
      <c r="K58" s="101"/>
      <c r="L58" s="100" t="s">
        <v>16</v>
      </c>
      <c r="M58" s="101"/>
      <c r="N58" s="100" t="s">
        <v>19</v>
      </c>
      <c r="O58" s="107"/>
      <c r="P58" s="103" t="s">
        <v>68</v>
      </c>
      <c r="Q58" s="101"/>
      <c r="R58" s="100" t="s">
        <v>69</v>
      </c>
      <c r="S58" s="101"/>
      <c r="T58" s="100" t="s">
        <v>70</v>
      </c>
      <c r="U58" s="101"/>
      <c r="V58" s="100" t="s">
        <v>71</v>
      </c>
      <c r="W58" s="101"/>
      <c r="X58" s="100" t="s">
        <v>72</v>
      </c>
      <c r="Y58" s="101"/>
      <c r="Z58" s="100" t="s">
        <v>73</v>
      </c>
      <c r="AA58" s="101"/>
      <c r="AB58" s="100" t="s">
        <v>74</v>
      </c>
      <c r="AC58" s="107"/>
      <c r="AD58" s="103" t="s">
        <v>75</v>
      </c>
      <c r="AE58" s="108"/>
      <c r="AF58" s="2"/>
      <c r="AG58" s="2"/>
      <c r="AH58" s="2"/>
    </row>
    <row r="59" spans="1:34" ht="22.5" customHeight="1" thickTop="1">
      <c r="A59" s="20" t="s">
        <v>6</v>
      </c>
      <c r="B59" s="121" t="str">
        <f t="shared" ref="B59:B62" si="1">N7</f>
        <v>アステラーソ高畠</v>
      </c>
      <c r="C59" s="84"/>
      <c r="D59" s="84"/>
      <c r="E59" s="84"/>
      <c r="F59" s="84"/>
      <c r="G59" s="122"/>
      <c r="H59" s="123"/>
      <c r="I59" s="82"/>
      <c r="J59" s="124"/>
      <c r="K59" s="82"/>
      <c r="L59" s="124"/>
      <c r="M59" s="82"/>
      <c r="N59" s="124"/>
      <c r="O59" s="122"/>
      <c r="P59" s="123"/>
      <c r="Q59" s="82"/>
      <c r="R59" s="116"/>
      <c r="S59" s="82"/>
      <c r="T59" s="116"/>
      <c r="U59" s="82"/>
      <c r="V59" s="116"/>
      <c r="W59" s="82"/>
      <c r="X59" s="116"/>
      <c r="Y59" s="82"/>
      <c r="Z59" s="116"/>
      <c r="AA59" s="82"/>
      <c r="AB59" s="117"/>
      <c r="AC59" s="118"/>
      <c r="AD59" s="119"/>
      <c r="AE59" s="120"/>
      <c r="AF59" s="1"/>
      <c r="AG59" s="1"/>
      <c r="AH59" s="1"/>
    </row>
    <row r="60" spans="1:34" ht="22.5" customHeight="1">
      <c r="A60" s="21" t="s">
        <v>11</v>
      </c>
      <c r="B60" s="106" t="str">
        <f t="shared" si="1"/>
        <v>窪田SC</v>
      </c>
      <c r="C60" s="63"/>
      <c r="D60" s="63"/>
      <c r="E60" s="63"/>
      <c r="F60" s="63"/>
      <c r="G60" s="104"/>
      <c r="H60" s="126"/>
      <c r="I60" s="75"/>
      <c r="J60" s="127"/>
      <c r="K60" s="75"/>
      <c r="L60" s="128"/>
      <c r="M60" s="75"/>
      <c r="N60" s="89"/>
      <c r="O60" s="104"/>
      <c r="P60" s="129"/>
      <c r="Q60" s="75"/>
      <c r="R60" s="125"/>
      <c r="S60" s="75"/>
      <c r="T60" s="125"/>
      <c r="U60" s="75"/>
      <c r="V60" s="125"/>
      <c r="W60" s="75"/>
      <c r="X60" s="125"/>
      <c r="Y60" s="75"/>
      <c r="Z60" s="125"/>
      <c r="AA60" s="75"/>
      <c r="AB60" s="125"/>
      <c r="AC60" s="104"/>
      <c r="AD60" s="126"/>
      <c r="AE60" s="64"/>
      <c r="AF60" s="1"/>
      <c r="AG60" s="1"/>
      <c r="AH60" s="1"/>
    </row>
    <row r="61" spans="1:34" ht="22.5" customHeight="1">
      <c r="A61" s="21" t="s">
        <v>16</v>
      </c>
      <c r="B61" s="106" t="str">
        <f t="shared" si="1"/>
        <v>若浜SSS</v>
      </c>
      <c r="C61" s="63"/>
      <c r="D61" s="63"/>
      <c r="E61" s="63"/>
      <c r="F61" s="63"/>
      <c r="G61" s="104"/>
      <c r="H61" s="126"/>
      <c r="I61" s="75"/>
      <c r="J61" s="128"/>
      <c r="K61" s="75"/>
      <c r="L61" s="128"/>
      <c r="M61" s="75"/>
      <c r="N61" s="89"/>
      <c r="O61" s="104"/>
      <c r="P61" s="129"/>
      <c r="Q61" s="75"/>
      <c r="R61" s="125"/>
      <c r="S61" s="75"/>
      <c r="T61" s="125"/>
      <c r="U61" s="75"/>
      <c r="V61" s="125"/>
      <c r="W61" s="75"/>
      <c r="X61" s="125"/>
      <c r="Y61" s="75"/>
      <c r="Z61" s="125"/>
      <c r="AA61" s="75"/>
      <c r="AB61" s="125"/>
      <c r="AC61" s="104"/>
      <c r="AD61" s="126"/>
      <c r="AE61" s="64"/>
      <c r="AF61" s="1"/>
      <c r="AG61" s="1"/>
      <c r="AH61" s="1"/>
    </row>
    <row r="62" spans="1:34" ht="22.5" customHeight="1" thickBot="1">
      <c r="A62" s="22" t="s">
        <v>19</v>
      </c>
      <c r="B62" s="115" t="str">
        <f t="shared" si="1"/>
        <v>ふじかげ</v>
      </c>
      <c r="C62" s="71"/>
      <c r="D62" s="71"/>
      <c r="E62" s="71"/>
      <c r="F62" s="71"/>
      <c r="G62" s="113"/>
      <c r="H62" s="131"/>
      <c r="I62" s="112"/>
      <c r="J62" s="132"/>
      <c r="K62" s="112"/>
      <c r="L62" s="132"/>
      <c r="M62" s="112"/>
      <c r="N62" s="130"/>
      <c r="O62" s="113"/>
      <c r="P62" s="133"/>
      <c r="Q62" s="112"/>
      <c r="R62" s="130"/>
      <c r="S62" s="112"/>
      <c r="T62" s="130"/>
      <c r="U62" s="112"/>
      <c r="V62" s="130"/>
      <c r="W62" s="112"/>
      <c r="X62" s="130"/>
      <c r="Y62" s="112"/>
      <c r="Z62" s="130"/>
      <c r="AA62" s="112"/>
      <c r="AB62" s="130"/>
      <c r="AC62" s="113"/>
      <c r="AD62" s="131"/>
      <c r="AE62" s="72"/>
      <c r="AF62" s="1"/>
      <c r="AG62" s="1"/>
      <c r="AH62" s="1"/>
    </row>
    <row r="63" spans="1:34" ht="13.5" customHeight="1" thickBot="1">
      <c r="A63" s="1"/>
      <c r="B63" s="23"/>
      <c r="C63" s="23"/>
      <c r="D63" s="23"/>
      <c r="E63" s="23"/>
      <c r="F63" s="23"/>
      <c r="G63" s="23"/>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3.5" customHeight="1" thickBot="1">
      <c r="A64" s="18"/>
      <c r="B64" s="109" t="s">
        <v>3</v>
      </c>
      <c r="C64" s="110"/>
      <c r="D64" s="110"/>
      <c r="E64" s="110"/>
      <c r="F64" s="110"/>
      <c r="G64" s="107"/>
      <c r="H64" s="103" t="s">
        <v>8</v>
      </c>
      <c r="I64" s="101"/>
      <c r="J64" s="100" t="s">
        <v>13</v>
      </c>
      <c r="K64" s="101"/>
      <c r="L64" s="100" t="s">
        <v>17</v>
      </c>
      <c r="M64" s="101"/>
      <c r="N64" s="100" t="s">
        <v>20</v>
      </c>
      <c r="O64" s="107"/>
      <c r="P64" s="103" t="s">
        <v>68</v>
      </c>
      <c r="Q64" s="101"/>
      <c r="R64" s="100" t="s">
        <v>69</v>
      </c>
      <c r="S64" s="101"/>
      <c r="T64" s="100" t="s">
        <v>70</v>
      </c>
      <c r="U64" s="101"/>
      <c r="V64" s="100" t="s">
        <v>71</v>
      </c>
      <c r="W64" s="101"/>
      <c r="X64" s="100" t="s">
        <v>72</v>
      </c>
      <c r="Y64" s="101"/>
      <c r="Z64" s="100" t="s">
        <v>73</v>
      </c>
      <c r="AA64" s="101"/>
      <c r="AB64" s="100" t="s">
        <v>74</v>
      </c>
      <c r="AC64" s="107"/>
      <c r="AD64" s="103" t="s">
        <v>75</v>
      </c>
      <c r="AE64" s="108"/>
      <c r="AF64" s="2"/>
      <c r="AG64" s="2"/>
      <c r="AH64" s="2"/>
    </row>
    <row r="65" spans="1:34" ht="22.5" customHeight="1" thickTop="1">
      <c r="A65" s="20" t="s">
        <v>8</v>
      </c>
      <c r="B65" s="121" t="str">
        <f t="shared" ref="B65:B68" si="2">W7</f>
        <v>北部FC</v>
      </c>
      <c r="C65" s="84"/>
      <c r="D65" s="84"/>
      <c r="E65" s="84"/>
      <c r="F65" s="84"/>
      <c r="G65" s="122"/>
      <c r="H65" s="136"/>
      <c r="I65" s="82"/>
      <c r="J65" s="137"/>
      <c r="K65" s="82"/>
      <c r="L65" s="137"/>
      <c r="M65" s="82"/>
      <c r="N65" s="137"/>
      <c r="O65" s="122"/>
      <c r="P65" s="135"/>
      <c r="Q65" s="82"/>
      <c r="R65" s="102"/>
      <c r="S65" s="82"/>
      <c r="T65" s="102"/>
      <c r="U65" s="82"/>
      <c r="V65" s="102"/>
      <c r="W65" s="82"/>
      <c r="X65" s="102"/>
      <c r="Y65" s="82"/>
      <c r="Z65" s="102"/>
      <c r="AA65" s="82"/>
      <c r="AB65" s="134"/>
      <c r="AC65" s="118"/>
      <c r="AD65" s="135"/>
      <c r="AE65" s="120"/>
      <c r="AF65" s="1"/>
      <c r="AG65" s="1"/>
      <c r="AH65" s="1"/>
    </row>
    <row r="66" spans="1:34" ht="22.5" customHeight="1">
      <c r="A66" s="21" t="s">
        <v>13</v>
      </c>
      <c r="B66" s="106" t="str">
        <f t="shared" si="2"/>
        <v>米沢フェニックス</v>
      </c>
      <c r="C66" s="63"/>
      <c r="D66" s="63"/>
      <c r="E66" s="63"/>
      <c r="F66" s="63"/>
      <c r="G66" s="104"/>
      <c r="H66" s="138"/>
      <c r="I66" s="75"/>
      <c r="J66" s="139"/>
      <c r="K66" s="75"/>
      <c r="L66" s="139"/>
      <c r="M66" s="75"/>
      <c r="N66" s="139"/>
      <c r="O66" s="104"/>
      <c r="P66" s="105"/>
      <c r="Q66" s="75"/>
      <c r="R66" s="99"/>
      <c r="S66" s="75"/>
      <c r="T66" s="99"/>
      <c r="U66" s="75"/>
      <c r="V66" s="99"/>
      <c r="W66" s="75"/>
      <c r="X66" s="99"/>
      <c r="Y66" s="75"/>
      <c r="Z66" s="99"/>
      <c r="AA66" s="75"/>
      <c r="AB66" s="99"/>
      <c r="AC66" s="104"/>
      <c r="AD66" s="105"/>
      <c r="AE66" s="64"/>
      <c r="AF66" s="1"/>
      <c r="AG66" s="1"/>
      <c r="AH66" s="1"/>
    </row>
    <row r="67" spans="1:34" ht="22.5" customHeight="1">
      <c r="A67" s="21" t="s">
        <v>17</v>
      </c>
      <c r="B67" s="106" t="str">
        <f t="shared" si="2"/>
        <v>柴宮SV</v>
      </c>
      <c r="C67" s="63"/>
      <c r="D67" s="63"/>
      <c r="E67" s="63"/>
      <c r="F67" s="63"/>
      <c r="G67" s="104"/>
      <c r="H67" s="138"/>
      <c r="I67" s="75"/>
      <c r="J67" s="139"/>
      <c r="K67" s="75"/>
      <c r="L67" s="139"/>
      <c r="M67" s="75"/>
      <c r="N67" s="139"/>
      <c r="O67" s="104"/>
      <c r="P67" s="105"/>
      <c r="Q67" s="75"/>
      <c r="R67" s="99"/>
      <c r="S67" s="75"/>
      <c r="T67" s="99"/>
      <c r="U67" s="75"/>
      <c r="V67" s="99"/>
      <c r="W67" s="75"/>
      <c r="X67" s="99"/>
      <c r="Y67" s="75"/>
      <c r="Z67" s="99"/>
      <c r="AA67" s="75"/>
      <c r="AB67" s="99"/>
      <c r="AC67" s="104"/>
      <c r="AD67" s="105"/>
      <c r="AE67" s="64"/>
      <c r="AF67" s="1"/>
      <c r="AG67" s="1"/>
      <c r="AH67" s="1"/>
    </row>
    <row r="68" spans="1:34" ht="22.5" customHeight="1" thickBot="1">
      <c r="A68" s="22" t="s">
        <v>20</v>
      </c>
      <c r="B68" s="115" t="str">
        <f t="shared" si="2"/>
        <v>エスペランサ</v>
      </c>
      <c r="C68" s="71"/>
      <c r="D68" s="71"/>
      <c r="E68" s="71"/>
      <c r="F68" s="71"/>
      <c r="G68" s="113"/>
      <c r="H68" s="140"/>
      <c r="I68" s="112"/>
      <c r="J68" s="141"/>
      <c r="K68" s="112"/>
      <c r="L68" s="141"/>
      <c r="M68" s="112"/>
      <c r="N68" s="141"/>
      <c r="O68" s="113"/>
      <c r="P68" s="114"/>
      <c r="Q68" s="112"/>
      <c r="R68" s="111"/>
      <c r="S68" s="112"/>
      <c r="T68" s="111"/>
      <c r="U68" s="112"/>
      <c r="V68" s="111"/>
      <c r="W68" s="112"/>
      <c r="X68" s="111"/>
      <c r="Y68" s="112"/>
      <c r="Z68" s="111"/>
      <c r="AA68" s="112"/>
      <c r="AB68" s="111"/>
      <c r="AC68" s="113"/>
      <c r="AD68" s="114"/>
      <c r="AE68" s="72"/>
      <c r="AF68" s="1"/>
      <c r="AG68" s="1"/>
      <c r="AH68" s="1"/>
    </row>
    <row r="69" spans="1:34" ht="13.5" customHeight="1" thickBot="1">
      <c r="A69" s="1"/>
      <c r="B69" s="23"/>
      <c r="C69" s="23"/>
      <c r="D69" s="23"/>
      <c r="E69" s="23"/>
      <c r="F69" s="23"/>
      <c r="G69" s="23"/>
      <c r="H69" s="1"/>
      <c r="I69" s="1"/>
      <c r="J69" s="1"/>
      <c r="K69" s="1"/>
      <c r="L69" s="1"/>
      <c r="M69" s="1"/>
      <c r="N69" s="26"/>
      <c r="O69" s="1"/>
      <c r="P69" s="1"/>
      <c r="Q69" s="1"/>
      <c r="R69" s="1"/>
      <c r="S69" s="1"/>
      <c r="T69" s="1"/>
      <c r="U69" s="1"/>
      <c r="V69" s="1"/>
      <c r="W69" s="1"/>
      <c r="X69" s="1"/>
      <c r="Y69" s="1"/>
      <c r="Z69" s="1"/>
      <c r="AA69" s="1"/>
      <c r="AB69" s="1"/>
      <c r="AC69" s="1"/>
      <c r="AD69" s="1"/>
      <c r="AE69" s="1"/>
      <c r="AF69" s="1"/>
      <c r="AG69" s="1"/>
      <c r="AH69" s="1"/>
    </row>
    <row r="70" spans="1:34" ht="13.5" customHeight="1" thickBot="1">
      <c r="A70" s="18"/>
      <c r="B70" s="109" t="s">
        <v>21</v>
      </c>
      <c r="C70" s="110"/>
      <c r="D70" s="110"/>
      <c r="E70" s="110"/>
      <c r="F70" s="110"/>
      <c r="G70" s="107"/>
      <c r="H70" s="103" t="s">
        <v>24</v>
      </c>
      <c r="I70" s="101"/>
      <c r="J70" s="100" t="s">
        <v>29</v>
      </c>
      <c r="K70" s="101"/>
      <c r="L70" s="100" t="s">
        <v>34</v>
      </c>
      <c r="M70" s="101"/>
      <c r="N70" s="100" t="s">
        <v>37</v>
      </c>
      <c r="O70" s="107"/>
      <c r="P70" s="103" t="s">
        <v>68</v>
      </c>
      <c r="Q70" s="101"/>
      <c r="R70" s="100" t="s">
        <v>69</v>
      </c>
      <c r="S70" s="101"/>
      <c r="T70" s="100" t="s">
        <v>70</v>
      </c>
      <c r="U70" s="101"/>
      <c r="V70" s="100" t="s">
        <v>71</v>
      </c>
      <c r="W70" s="101"/>
      <c r="X70" s="100" t="s">
        <v>72</v>
      </c>
      <c r="Y70" s="101"/>
      <c r="Z70" s="100" t="s">
        <v>73</v>
      </c>
      <c r="AA70" s="101"/>
      <c r="AB70" s="100" t="s">
        <v>74</v>
      </c>
      <c r="AC70" s="107"/>
      <c r="AD70" s="103" t="s">
        <v>75</v>
      </c>
      <c r="AE70" s="108"/>
      <c r="AF70" s="2"/>
      <c r="AG70" s="2"/>
      <c r="AH70" s="2"/>
    </row>
    <row r="71" spans="1:34" ht="22.5" customHeight="1" thickTop="1">
      <c r="A71" s="20" t="s">
        <v>24</v>
      </c>
      <c r="B71" s="121" t="str">
        <f t="shared" ref="B71:B74" si="3">E13</f>
        <v>FCグラッソ</v>
      </c>
      <c r="C71" s="84"/>
      <c r="D71" s="84"/>
      <c r="E71" s="84"/>
      <c r="F71" s="84"/>
      <c r="G71" s="122"/>
      <c r="H71" s="135"/>
      <c r="I71" s="82"/>
      <c r="J71" s="102"/>
      <c r="K71" s="82"/>
      <c r="L71" s="102"/>
      <c r="M71" s="82"/>
      <c r="N71" s="102"/>
      <c r="O71" s="122"/>
      <c r="P71" s="135"/>
      <c r="Q71" s="82"/>
      <c r="R71" s="102"/>
      <c r="S71" s="82"/>
      <c r="T71" s="102"/>
      <c r="U71" s="82"/>
      <c r="V71" s="102"/>
      <c r="W71" s="82"/>
      <c r="X71" s="102"/>
      <c r="Y71" s="82"/>
      <c r="Z71" s="102"/>
      <c r="AA71" s="82"/>
      <c r="AB71" s="134"/>
      <c r="AC71" s="118"/>
      <c r="AD71" s="135"/>
      <c r="AE71" s="120"/>
      <c r="AF71" s="1"/>
      <c r="AG71" s="1"/>
      <c r="AH71" s="1"/>
    </row>
    <row r="72" spans="1:34" ht="22.5" customHeight="1">
      <c r="A72" s="21" t="s">
        <v>29</v>
      </c>
      <c r="B72" s="106" t="str">
        <f t="shared" si="3"/>
        <v>FCアルカディア</v>
      </c>
      <c r="C72" s="63"/>
      <c r="D72" s="63"/>
      <c r="E72" s="63"/>
      <c r="F72" s="63"/>
      <c r="G72" s="104"/>
      <c r="H72" s="105"/>
      <c r="I72" s="75"/>
      <c r="J72" s="99"/>
      <c r="K72" s="75"/>
      <c r="L72" s="99"/>
      <c r="M72" s="75"/>
      <c r="N72" s="99"/>
      <c r="O72" s="104"/>
      <c r="P72" s="105"/>
      <c r="Q72" s="75"/>
      <c r="R72" s="99"/>
      <c r="S72" s="75"/>
      <c r="T72" s="99"/>
      <c r="U72" s="75"/>
      <c r="V72" s="99"/>
      <c r="W72" s="75"/>
      <c r="X72" s="99"/>
      <c r="Y72" s="75"/>
      <c r="Z72" s="99"/>
      <c r="AA72" s="75"/>
      <c r="AB72" s="99"/>
      <c r="AC72" s="104"/>
      <c r="AD72" s="105"/>
      <c r="AE72" s="64"/>
      <c r="AF72" s="1"/>
      <c r="AG72" s="1"/>
      <c r="AH72" s="1"/>
    </row>
    <row r="73" spans="1:34" ht="22.5" customHeight="1">
      <c r="A73" s="21" t="s">
        <v>34</v>
      </c>
      <c r="B73" s="106" t="str">
        <f t="shared" si="3"/>
        <v>DUO山形JSC</v>
      </c>
      <c r="C73" s="63"/>
      <c r="D73" s="63"/>
      <c r="E73" s="63"/>
      <c r="F73" s="63"/>
      <c r="G73" s="104"/>
      <c r="H73" s="105"/>
      <c r="I73" s="75"/>
      <c r="J73" s="99"/>
      <c r="K73" s="75"/>
      <c r="L73" s="99"/>
      <c r="M73" s="75"/>
      <c r="N73" s="99"/>
      <c r="O73" s="104"/>
      <c r="P73" s="105"/>
      <c r="Q73" s="75"/>
      <c r="R73" s="99"/>
      <c r="S73" s="75"/>
      <c r="T73" s="99"/>
      <c r="U73" s="75"/>
      <c r="V73" s="99"/>
      <c r="W73" s="75"/>
      <c r="X73" s="99"/>
      <c r="Y73" s="75"/>
      <c r="Z73" s="99"/>
      <c r="AA73" s="75"/>
      <c r="AB73" s="99"/>
      <c r="AC73" s="104"/>
      <c r="AD73" s="105"/>
      <c r="AE73" s="64"/>
      <c r="AF73" s="1"/>
      <c r="AG73" s="1"/>
      <c r="AH73" s="1"/>
    </row>
    <row r="74" spans="1:34" ht="22.5" customHeight="1" thickBot="1">
      <c r="A74" s="22" t="s">
        <v>37</v>
      </c>
      <c r="B74" s="115" t="str">
        <f t="shared" si="3"/>
        <v>アステル</v>
      </c>
      <c r="C74" s="71"/>
      <c r="D74" s="71"/>
      <c r="E74" s="71"/>
      <c r="F74" s="71"/>
      <c r="G74" s="113"/>
      <c r="H74" s="114"/>
      <c r="I74" s="112"/>
      <c r="J74" s="111"/>
      <c r="K74" s="112"/>
      <c r="L74" s="111"/>
      <c r="M74" s="112"/>
      <c r="N74" s="111"/>
      <c r="O74" s="113"/>
      <c r="P74" s="114"/>
      <c r="Q74" s="112"/>
      <c r="R74" s="111"/>
      <c r="S74" s="112"/>
      <c r="T74" s="111"/>
      <c r="U74" s="112"/>
      <c r="V74" s="111"/>
      <c r="W74" s="112"/>
      <c r="X74" s="111"/>
      <c r="Y74" s="112"/>
      <c r="Z74" s="111"/>
      <c r="AA74" s="112"/>
      <c r="AB74" s="111"/>
      <c r="AC74" s="113"/>
      <c r="AD74" s="114"/>
      <c r="AE74" s="72"/>
      <c r="AF74" s="1"/>
      <c r="AG74" s="1"/>
      <c r="AH74" s="1"/>
    </row>
    <row r="75" spans="1:34" ht="13.5" customHeight="1" thickBot="1">
      <c r="A75" s="1"/>
      <c r="B75" s="23"/>
      <c r="C75" s="23"/>
      <c r="D75" s="23"/>
      <c r="E75" s="23"/>
      <c r="F75" s="23"/>
      <c r="G75" s="23"/>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3.5" customHeight="1" thickBot="1">
      <c r="A76" s="18"/>
      <c r="B76" s="109" t="s">
        <v>22</v>
      </c>
      <c r="C76" s="110"/>
      <c r="D76" s="110"/>
      <c r="E76" s="110"/>
      <c r="F76" s="110"/>
      <c r="G76" s="101"/>
      <c r="H76" s="100" t="s">
        <v>26</v>
      </c>
      <c r="I76" s="101"/>
      <c r="J76" s="100" t="s">
        <v>31</v>
      </c>
      <c r="K76" s="101"/>
      <c r="L76" s="100" t="s">
        <v>35</v>
      </c>
      <c r="M76" s="101"/>
      <c r="N76" s="100" t="s">
        <v>38</v>
      </c>
      <c r="O76" s="101"/>
      <c r="P76" s="100" t="s">
        <v>68</v>
      </c>
      <c r="Q76" s="101"/>
      <c r="R76" s="100" t="s">
        <v>69</v>
      </c>
      <c r="S76" s="101"/>
      <c r="T76" s="100" t="s">
        <v>70</v>
      </c>
      <c r="U76" s="101"/>
      <c r="V76" s="100" t="s">
        <v>71</v>
      </c>
      <c r="W76" s="101"/>
      <c r="X76" s="100" t="s">
        <v>72</v>
      </c>
      <c r="Y76" s="101"/>
      <c r="Z76" s="100" t="s">
        <v>73</v>
      </c>
      <c r="AA76" s="101"/>
      <c r="AB76" s="100" t="s">
        <v>74</v>
      </c>
      <c r="AC76" s="107"/>
      <c r="AD76" s="103" t="s">
        <v>75</v>
      </c>
      <c r="AE76" s="108"/>
      <c r="AF76" s="2"/>
      <c r="AG76" s="2"/>
      <c r="AH76" s="2"/>
    </row>
    <row r="77" spans="1:34" ht="22.5" customHeight="1" thickTop="1">
      <c r="A77" s="20" t="s">
        <v>26</v>
      </c>
      <c r="B77" s="142" t="str">
        <f t="shared" ref="B77:B80" si="4">N13</f>
        <v>アビーカ米沢</v>
      </c>
      <c r="C77" s="143"/>
      <c r="D77" s="143"/>
      <c r="E77" s="143"/>
      <c r="F77" s="143"/>
      <c r="G77" s="118"/>
      <c r="H77" s="135"/>
      <c r="I77" s="82"/>
      <c r="J77" s="102"/>
      <c r="K77" s="82"/>
      <c r="L77" s="102"/>
      <c r="M77" s="82"/>
      <c r="N77" s="134"/>
      <c r="O77" s="118"/>
      <c r="P77" s="135"/>
      <c r="Q77" s="82"/>
      <c r="R77" s="102"/>
      <c r="S77" s="82"/>
      <c r="T77" s="102"/>
      <c r="U77" s="82"/>
      <c r="V77" s="102"/>
      <c r="W77" s="82"/>
      <c r="X77" s="102"/>
      <c r="Y77" s="82"/>
      <c r="Z77" s="102"/>
      <c r="AA77" s="82"/>
      <c r="AB77" s="134"/>
      <c r="AC77" s="118"/>
      <c r="AD77" s="135"/>
      <c r="AE77" s="120"/>
      <c r="AF77" s="1"/>
      <c r="AG77" s="1"/>
      <c r="AH77" s="1"/>
    </row>
    <row r="78" spans="1:34" ht="22.5" customHeight="1">
      <c r="A78" s="21" t="s">
        <v>31</v>
      </c>
      <c r="B78" s="106" t="str">
        <f t="shared" si="4"/>
        <v>エストレーラ米沢</v>
      </c>
      <c r="C78" s="63"/>
      <c r="D78" s="63"/>
      <c r="E78" s="63"/>
      <c r="F78" s="63"/>
      <c r="G78" s="104"/>
      <c r="H78" s="105"/>
      <c r="I78" s="75"/>
      <c r="J78" s="139"/>
      <c r="K78" s="75"/>
      <c r="L78" s="139"/>
      <c r="M78" s="75"/>
      <c r="N78" s="139"/>
      <c r="O78" s="104"/>
      <c r="P78" s="105"/>
      <c r="Q78" s="75"/>
      <c r="R78" s="99"/>
      <c r="S78" s="75"/>
      <c r="T78" s="99"/>
      <c r="U78" s="75"/>
      <c r="V78" s="99"/>
      <c r="W78" s="75"/>
      <c r="X78" s="99"/>
      <c r="Y78" s="75"/>
      <c r="Z78" s="99"/>
      <c r="AA78" s="75"/>
      <c r="AB78" s="99"/>
      <c r="AC78" s="104"/>
      <c r="AD78" s="105"/>
      <c r="AE78" s="64"/>
      <c r="AF78" s="1"/>
      <c r="AG78" s="1"/>
      <c r="AH78" s="1"/>
    </row>
    <row r="79" spans="1:34" ht="22.5" customHeight="1">
      <c r="A79" s="21" t="s">
        <v>35</v>
      </c>
      <c r="B79" s="106" t="str">
        <f t="shared" si="4"/>
        <v>日新SSS</v>
      </c>
      <c r="C79" s="63"/>
      <c r="D79" s="63"/>
      <c r="E79" s="63"/>
      <c r="F79" s="63"/>
      <c r="G79" s="104"/>
      <c r="H79" s="105"/>
      <c r="I79" s="75"/>
      <c r="J79" s="139"/>
      <c r="K79" s="75"/>
      <c r="L79" s="139"/>
      <c r="M79" s="75"/>
      <c r="N79" s="144"/>
      <c r="O79" s="104"/>
      <c r="P79" s="105"/>
      <c r="Q79" s="75"/>
      <c r="R79" s="99"/>
      <c r="S79" s="75"/>
      <c r="T79" s="99"/>
      <c r="U79" s="75"/>
      <c r="V79" s="99"/>
      <c r="W79" s="75"/>
      <c r="X79" s="99"/>
      <c r="Y79" s="75"/>
      <c r="Z79" s="99"/>
      <c r="AA79" s="75"/>
      <c r="AB79" s="99"/>
      <c r="AC79" s="104"/>
      <c r="AD79" s="105"/>
      <c r="AE79" s="64"/>
      <c r="AF79" s="1"/>
      <c r="AG79" s="1"/>
      <c r="AH79" s="1"/>
    </row>
    <row r="80" spans="1:34" ht="22.5" customHeight="1" thickBot="1">
      <c r="A80" s="22" t="s">
        <v>38</v>
      </c>
      <c r="B80" s="115" t="str">
        <f t="shared" si="4"/>
        <v>ACゼーレ</v>
      </c>
      <c r="C80" s="71"/>
      <c r="D80" s="71"/>
      <c r="E80" s="71"/>
      <c r="F80" s="71"/>
      <c r="G80" s="113"/>
      <c r="H80" s="114"/>
      <c r="I80" s="112"/>
      <c r="J80" s="141"/>
      <c r="K80" s="112"/>
      <c r="L80" s="145"/>
      <c r="M80" s="112"/>
      <c r="N80" s="111"/>
      <c r="O80" s="113"/>
      <c r="P80" s="114"/>
      <c r="Q80" s="112"/>
      <c r="R80" s="111"/>
      <c r="S80" s="112"/>
      <c r="T80" s="111"/>
      <c r="U80" s="112"/>
      <c r="V80" s="111"/>
      <c r="W80" s="112"/>
      <c r="X80" s="111"/>
      <c r="Y80" s="112"/>
      <c r="Z80" s="111"/>
      <c r="AA80" s="112"/>
      <c r="AB80" s="111"/>
      <c r="AC80" s="113"/>
      <c r="AD80" s="114"/>
      <c r="AE80" s="72"/>
      <c r="AF80" s="1"/>
      <c r="AG80" s="1"/>
      <c r="AH80" s="1"/>
    </row>
    <row r="81" spans="1:34" ht="13.5" customHeight="1" thickBot="1">
      <c r="A81" s="1"/>
      <c r="B81" s="23"/>
      <c r="C81" s="23"/>
      <c r="D81" s="23"/>
      <c r="E81" s="23"/>
      <c r="F81" s="23"/>
      <c r="G81" s="23"/>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3.5" customHeight="1" thickBot="1">
      <c r="A82" s="18"/>
      <c r="B82" s="109" t="s">
        <v>23</v>
      </c>
      <c r="C82" s="110"/>
      <c r="D82" s="110"/>
      <c r="E82" s="110"/>
      <c r="F82" s="110"/>
      <c r="G82" s="107"/>
      <c r="H82" s="103" t="s">
        <v>28</v>
      </c>
      <c r="I82" s="101"/>
      <c r="J82" s="100" t="s">
        <v>33</v>
      </c>
      <c r="K82" s="101"/>
      <c r="L82" s="100" t="s">
        <v>36</v>
      </c>
      <c r="M82" s="101"/>
      <c r="N82" s="100" t="s">
        <v>39</v>
      </c>
      <c r="O82" s="107"/>
      <c r="P82" s="103" t="s">
        <v>68</v>
      </c>
      <c r="Q82" s="101"/>
      <c r="R82" s="100" t="s">
        <v>69</v>
      </c>
      <c r="S82" s="101"/>
      <c r="T82" s="100" t="s">
        <v>70</v>
      </c>
      <c r="U82" s="101"/>
      <c r="V82" s="100" t="s">
        <v>71</v>
      </c>
      <c r="W82" s="101"/>
      <c r="X82" s="100" t="s">
        <v>72</v>
      </c>
      <c r="Y82" s="101"/>
      <c r="Z82" s="100" t="s">
        <v>73</v>
      </c>
      <c r="AA82" s="101"/>
      <c r="AB82" s="100" t="s">
        <v>74</v>
      </c>
      <c r="AC82" s="107"/>
      <c r="AD82" s="103" t="s">
        <v>75</v>
      </c>
      <c r="AE82" s="108"/>
      <c r="AF82" s="2"/>
      <c r="AG82" s="2"/>
      <c r="AH82" s="2"/>
    </row>
    <row r="83" spans="1:34" ht="22.5" customHeight="1" thickTop="1">
      <c r="A83" s="20" t="s">
        <v>28</v>
      </c>
      <c r="B83" s="121" t="str">
        <f t="shared" ref="B83:B86" si="5">W13</f>
        <v>FORTIS</v>
      </c>
      <c r="C83" s="84"/>
      <c r="D83" s="84"/>
      <c r="E83" s="84"/>
      <c r="F83" s="84"/>
      <c r="G83" s="122"/>
      <c r="H83" s="136"/>
      <c r="I83" s="82"/>
      <c r="J83" s="137"/>
      <c r="K83" s="82"/>
      <c r="L83" s="137"/>
      <c r="M83" s="82"/>
      <c r="N83" s="137"/>
      <c r="O83" s="122"/>
      <c r="P83" s="135"/>
      <c r="Q83" s="82"/>
      <c r="R83" s="102"/>
      <c r="S83" s="82"/>
      <c r="T83" s="102"/>
      <c r="U83" s="82"/>
      <c r="V83" s="102"/>
      <c r="W83" s="82"/>
      <c r="X83" s="102"/>
      <c r="Y83" s="82"/>
      <c r="Z83" s="102"/>
      <c r="AA83" s="82"/>
      <c r="AB83" s="134"/>
      <c r="AC83" s="118"/>
      <c r="AD83" s="135"/>
      <c r="AE83" s="120"/>
      <c r="AF83" s="1"/>
      <c r="AG83" s="1"/>
      <c r="AH83" s="1"/>
    </row>
    <row r="84" spans="1:34" ht="22.5" customHeight="1">
      <c r="A84" s="21" t="s">
        <v>33</v>
      </c>
      <c r="B84" s="106" t="str">
        <f t="shared" si="5"/>
        <v>山形ほなみFC</v>
      </c>
      <c r="C84" s="63"/>
      <c r="D84" s="63"/>
      <c r="E84" s="63"/>
      <c r="F84" s="63"/>
      <c r="G84" s="104"/>
      <c r="H84" s="138"/>
      <c r="I84" s="75"/>
      <c r="J84" s="139"/>
      <c r="K84" s="75"/>
      <c r="L84" s="139"/>
      <c r="M84" s="75"/>
      <c r="N84" s="139"/>
      <c r="O84" s="104"/>
      <c r="P84" s="105"/>
      <c r="Q84" s="75"/>
      <c r="R84" s="99"/>
      <c r="S84" s="75"/>
      <c r="T84" s="99"/>
      <c r="U84" s="75"/>
      <c r="V84" s="99"/>
      <c r="W84" s="75"/>
      <c r="X84" s="99"/>
      <c r="Y84" s="75"/>
      <c r="Z84" s="99"/>
      <c r="AA84" s="75"/>
      <c r="AB84" s="99"/>
      <c r="AC84" s="104"/>
      <c r="AD84" s="105"/>
      <c r="AE84" s="64"/>
      <c r="AF84" s="1"/>
      <c r="AG84" s="1"/>
      <c r="AH84" s="1"/>
    </row>
    <row r="85" spans="1:34" ht="22.5" customHeight="1">
      <c r="A85" s="21" t="s">
        <v>36</v>
      </c>
      <c r="B85" s="106" t="str">
        <f t="shared" si="5"/>
        <v>天童中部SSS</v>
      </c>
      <c r="C85" s="63"/>
      <c r="D85" s="63"/>
      <c r="E85" s="63"/>
      <c r="F85" s="63"/>
      <c r="G85" s="104"/>
      <c r="H85" s="138"/>
      <c r="I85" s="75"/>
      <c r="J85" s="139"/>
      <c r="K85" s="75"/>
      <c r="L85" s="139"/>
      <c r="M85" s="75"/>
      <c r="N85" s="139"/>
      <c r="O85" s="104"/>
      <c r="P85" s="105"/>
      <c r="Q85" s="75"/>
      <c r="R85" s="99"/>
      <c r="S85" s="75"/>
      <c r="T85" s="99"/>
      <c r="U85" s="75"/>
      <c r="V85" s="99"/>
      <c r="W85" s="75"/>
      <c r="X85" s="99"/>
      <c r="Y85" s="75"/>
      <c r="Z85" s="99"/>
      <c r="AA85" s="75"/>
      <c r="AB85" s="99"/>
      <c r="AC85" s="104"/>
      <c r="AD85" s="105"/>
      <c r="AE85" s="64"/>
      <c r="AF85" s="1"/>
      <c r="AG85" s="1"/>
      <c r="AH85" s="1"/>
    </row>
    <row r="86" spans="1:34" ht="22.5" customHeight="1" thickBot="1">
      <c r="A86" s="22" t="s">
        <v>39</v>
      </c>
      <c r="B86" s="115" t="str">
        <f t="shared" si="5"/>
        <v>伊達FC</v>
      </c>
      <c r="C86" s="71"/>
      <c r="D86" s="71"/>
      <c r="E86" s="71"/>
      <c r="F86" s="71"/>
      <c r="G86" s="113"/>
      <c r="H86" s="140"/>
      <c r="I86" s="112"/>
      <c r="J86" s="141"/>
      <c r="K86" s="112"/>
      <c r="L86" s="141"/>
      <c r="M86" s="112"/>
      <c r="N86" s="141"/>
      <c r="O86" s="113"/>
      <c r="P86" s="114"/>
      <c r="Q86" s="112"/>
      <c r="R86" s="111"/>
      <c r="S86" s="112"/>
      <c r="T86" s="111"/>
      <c r="U86" s="112"/>
      <c r="V86" s="111"/>
      <c r="W86" s="112"/>
      <c r="X86" s="111"/>
      <c r="Y86" s="112"/>
      <c r="Z86" s="111"/>
      <c r="AA86" s="112"/>
      <c r="AB86" s="111"/>
      <c r="AC86" s="113"/>
      <c r="AD86" s="114"/>
      <c r="AE86" s="72"/>
      <c r="AF86" s="1"/>
      <c r="AG86" s="1"/>
      <c r="AH86" s="1"/>
    </row>
    <row r="87" spans="1:34"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row r="1001" spans="1:34"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row>
    <row r="1002" spans="1:34"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row>
  </sheetData>
  <mergeCells count="586">
    <mergeCell ref="T80:U80"/>
    <mergeCell ref="V80:W80"/>
    <mergeCell ref="X80:Y80"/>
    <mergeCell ref="Z80:AA80"/>
    <mergeCell ref="AB80:AC80"/>
    <mergeCell ref="AD80:AE80"/>
    <mergeCell ref="B80:G80"/>
    <mergeCell ref="H80:I80"/>
    <mergeCell ref="J80:K80"/>
    <mergeCell ref="L80:M80"/>
    <mergeCell ref="N80:O80"/>
    <mergeCell ref="P80:Q80"/>
    <mergeCell ref="R80:S80"/>
    <mergeCell ref="T79:U79"/>
    <mergeCell ref="V79:W79"/>
    <mergeCell ref="X79:Y79"/>
    <mergeCell ref="Z79:AA79"/>
    <mergeCell ref="AB79:AC79"/>
    <mergeCell ref="AD79:AE79"/>
    <mergeCell ref="B79:G79"/>
    <mergeCell ref="H79:I79"/>
    <mergeCell ref="J79:K79"/>
    <mergeCell ref="L79:M79"/>
    <mergeCell ref="N79:O79"/>
    <mergeCell ref="P79:Q79"/>
    <mergeCell ref="R79:S79"/>
    <mergeCell ref="T78:U78"/>
    <mergeCell ref="V78:W78"/>
    <mergeCell ref="X78:Y78"/>
    <mergeCell ref="Z78:AA78"/>
    <mergeCell ref="AB78:AC78"/>
    <mergeCell ref="AD78:AE78"/>
    <mergeCell ref="B78:G78"/>
    <mergeCell ref="H78:I78"/>
    <mergeCell ref="J78:K78"/>
    <mergeCell ref="L78:M78"/>
    <mergeCell ref="N78:O78"/>
    <mergeCell ref="P78:Q78"/>
    <mergeCell ref="R78:S78"/>
    <mergeCell ref="T77:U77"/>
    <mergeCell ref="V77:W77"/>
    <mergeCell ref="X77:Y77"/>
    <mergeCell ref="Z77:AA77"/>
    <mergeCell ref="AB77:AC77"/>
    <mergeCell ref="AD77:AE77"/>
    <mergeCell ref="B77:G77"/>
    <mergeCell ref="H77:I77"/>
    <mergeCell ref="J77:K77"/>
    <mergeCell ref="L77:M77"/>
    <mergeCell ref="N77:O77"/>
    <mergeCell ref="P77:Q77"/>
    <mergeCell ref="R77:S77"/>
    <mergeCell ref="T76:U76"/>
    <mergeCell ref="V76:W76"/>
    <mergeCell ref="X76:Y76"/>
    <mergeCell ref="Z76:AA76"/>
    <mergeCell ref="AB76:AC76"/>
    <mergeCell ref="AD76:AE76"/>
    <mergeCell ref="B76:G76"/>
    <mergeCell ref="H76:I76"/>
    <mergeCell ref="J76:K76"/>
    <mergeCell ref="L76:M76"/>
    <mergeCell ref="N76:O76"/>
    <mergeCell ref="P76:Q76"/>
    <mergeCell ref="R76:S76"/>
    <mergeCell ref="T74:U74"/>
    <mergeCell ref="V74:W74"/>
    <mergeCell ref="X74:Y74"/>
    <mergeCell ref="Z74:AA74"/>
    <mergeCell ref="AB74:AC74"/>
    <mergeCell ref="AD74:AE74"/>
    <mergeCell ref="B74:G74"/>
    <mergeCell ref="H74:I74"/>
    <mergeCell ref="J74:K74"/>
    <mergeCell ref="L74:M74"/>
    <mergeCell ref="N74:O74"/>
    <mergeCell ref="P74:Q74"/>
    <mergeCell ref="R74:S74"/>
    <mergeCell ref="T73:U73"/>
    <mergeCell ref="V73:W73"/>
    <mergeCell ref="X73:Y73"/>
    <mergeCell ref="Z73:AA73"/>
    <mergeCell ref="AB73:AC73"/>
    <mergeCell ref="AD73:AE73"/>
    <mergeCell ref="B73:G73"/>
    <mergeCell ref="H73:I73"/>
    <mergeCell ref="J73:K73"/>
    <mergeCell ref="L73:M73"/>
    <mergeCell ref="N73:O73"/>
    <mergeCell ref="P73:Q73"/>
    <mergeCell ref="R73:S73"/>
    <mergeCell ref="T86:U86"/>
    <mergeCell ref="V86:W86"/>
    <mergeCell ref="X86:Y86"/>
    <mergeCell ref="Z86:AA86"/>
    <mergeCell ref="AB86:AC86"/>
    <mergeCell ref="AD86:AE86"/>
    <mergeCell ref="B86:G86"/>
    <mergeCell ref="H86:I86"/>
    <mergeCell ref="J86:K86"/>
    <mergeCell ref="L86:M86"/>
    <mergeCell ref="N86:O86"/>
    <mergeCell ref="P86:Q86"/>
    <mergeCell ref="R86:S86"/>
    <mergeCell ref="X54:Y54"/>
    <mergeCell ref="Z54:AA54"/>
    <mergeCell ref="AB54:AC54"/>
    <mergeCell ref="AD54:AE54"/>
    <mergeCell ref="B54:G54"/>
    <mergeCell ref="H54:I54"/>
    <mergeCell ref="J54:K54"/>
    <mergeCell ref="L54:M54"/>
    <mergeCell ref="N54:O54"/>
    <mergeCell ref="P54:Q54"/>
    <mergeCell ref="R54:S54"/>
    <mergeCell ref="B48:D48"/>
    <mergeCell ref="E48:G48"/>
    <mergeCell ref="H48:AC48"/>
    <mergeCell ref="X53:Y53"/>
    <mergeCell ref="Z53:AA53"/>
    <mergeCell ref="AB53:AC53"/>
    <mergeCell ref="AD53:AE53"/>
    <mergeCell ref="B53:G53"/>
    <mergeCell ref="H53:I53"/>
    <mergeCell ref="J53:K53"/>
    <mergeCell ref="L53:M53"/>
    <mergeCell ref="N53:O53"/>
    <mergeCell ref="P53:Q53"/>
    <mergeCell ref="R53:S53"/>
    <mergeCell ref="T85:U85"/>
    <mergeCell ref="V85:W85"/>
    <mergeCell ref="X85:Y85"/>
    <mergeCell ref="Z85:AA85"/>
    <mergeCell ref="AB85:AC85"/>
    <mergeCell ref="AD85:AE85"/>
    <mergeCell ref="B85:G85"/>
    <mergeCell ref="H85:I85"/>
    <mergeCell ref="J85:K85"/>
    <mergeCell ref="L85:M85"/>
    <mergeCell ref="N85:O85"/>
    <mergeCell ref="P85:Q85"/>
    <mergeCell ref="R85:S85"/>
    <mergeCell ref="T84:U84"/>
    <mergeCell ref="V84:W84"/>
    <mergeCell ref="X84:Y84"/>
    <mergeCell ref="Z84:AA84"/>
    <mergeCell ref="AB84:AC84"/>
    <mergeCell ref="AD84:AE84"/>
    <mergeCell ref="B84:G84"/>
    <mergeCell ref="H84:I84"/>
    <mergeCell ref="J84:K84"/>
    <mergeCell ref="L84:M84"/>
    <mergeCell ref="N84:O84"/>
    <mergeCell ref="P84:Q84"/>
    <mergeCell ref="R84:S84"/>
    <mergeCell ref="T83:U83"/>
    <mergeCell ref="V83:W83"/>
    <mergeCell ref="X83:Y83"/>
    <mergeCell ref="Z83:AA83"/>
    <mergeCell ref="AB83:AC83"/>
    <mergeCell ref="AD83:AE83"/>
    <mergeCell ref="B83:G83"/>
    <mergeCell ref="H83:I83"/>
    <mergeCell ref="J83:K83"/>
    <mergeCell ref="L83:M83"/>
    <mergeCell ref="N83:O83"/>
    <mergeCell ref="P83:Q83"/>
    <mergeCell ref="R83:S83"/>
    <mergeCell ref="T82:U82"/>
    <mergeCell ref="V82:W82"/>
    <mergeCell ref="X82:Y82"/>
    <mergeCell ref="Z82:AA82"/>
    <mergeCell ref="AB82:AC82"/>
    <mergeCell ref="AD82:AE82"/>
    <mergeCell ref="B82:G82"/>
    <mergeCell ref="H82:I82"/>
    <mergeCell ref="J82:K82"/>
    <mergeCell ref="L82:M82"/>
    <mergeCell ref="N82:O82"/>
    <mergeCell ref="P82:Q82"/>
    <mergeCell ref="R82:S82"/>
    <mergeCell ref="T72:U72"/>
    <mergeCell ref="V72:W72"/>
    <mergeCell ref="X72:Y72"/>
    <mergeCell ref="Z72:AA72"/>
    <mergeCell ref="AB72:AC72"/>
    <mergeCell ref="AD72:AE72"/>
    <mergeCell ref="B72:G72"/>
    <mergeCell ref="H72:I72"/>
    <mergeCell ref="J72:K72"/>
    <mergeCell ref="L72:M72"/>
    <mergeCell ref="N72:O72"/>
    <mergeCell ref="P72:Q72"/>
    <mergeCell ref="R72:S72"/>
    <mergeCell ref="T71:U71"/>
    <mergeCell ref="V71:W71"/>
    <mergeCell ref="X71:Y71"/>
    <mergeCell ref="Z71:AA71"/>
    <mergeCell ref="AB71:AC71"/>
    <mergeCell ref="AD71:AE71"/>
    <mergeCell ref="B71:G71"/>
    <mergeCell ref="H71:I71"/>
    <mergeCell ref="J71:K71"/>
    <mergeCell ref="L71:M71"/>
    <mergeCell ref="N71:O71"/>
    <mergeCell ref="P71:Q71"/>
    <mergeCell ref="R71:S71"/>
    <mergeCell ref="T70:U70"/>
    <mergeCell ref="V70:W70"/>
    <mergeCell ref="X70:Y70"/>
    <mergeCell ref="Z70:AA70"/>
    <mergeCell ref="AB70:AC70"/>
    <mergeCell ref="AD70:AE70"/>
    <mergeCell ref="B70:G70"/>
    <mergeCell ref="H70:I70"/>
    <mergeCell ref="J70:K70"/>
    <mergeCell ref="L70:M70"/>
    <mergeCell ref="N70:O70"/>
    <mergeCell ref="P70:Q70"/>
    <mergeCell ref="R70:S70"/>
    <mergeCell ref="T68:U68"/>
    <mergeCell ref="V68:W68"/>
    <mergeCell ref="X68:Y68"/>
    <mergeCell ref="Z68:AA68"/>
    <mergeCell ref="AB68:AC68"/>
    <mergeCell ref="AD68:AE68"/>
    <mergeCell ref="B68:G68"/>
    <mergeCell ref="H68:I68"/>
    <mergeCell ref="J68:K68"/>
    <mergeCell ref="L68:M68"/>
    <mergeCell ref="N68:O68"/>
    <mergeCell ref="P68:Q68"/>
    <mergeCell ref="R68:S68"/>
    <mergeCell ref="T67:U67"/>
    <mergeCell ref="V67:W67"/>
    <mergeCell ref="X67:Y67"/>
    <mergeCell ref="Z67:AA67"/>
    <mergeCell ref="AB67:AC67"/>
    <mergeCell ref="AD67:AE67"/>
    <mergeCell ref="B67:G67"/>
    <mergeCell ref="H67:I67"/>
    <mergeCell ref="J67:K67"/>
    <mergeCell ref="L67:M67"/>
    <mergeCell ref="N67:O67"/>
    <mergeCell ref="P67:Q67"/>
    <mergeCell ref="R67:S67"/>
    <mergeCell ref="T66:U66"/>
    <mergeCell ref="V66:W66"/>
    <mergeCell ref="X66:Y66"/>
    <mergeCell ref="Z66:AA66"/>
    <mergeCell ref="AB66:AC66"/>
    <mergeCell ref="AD66:AE66"/>
    <mergeCell ref="B66:G66"/>
    <mergeCell ref="H66:I66"/>
    <mergeCell ref="J66:K66"/>
    <mergeCell ref="L66:M66"/>
    <mergeCell ref="N66:O66"/>
    <mergeCell ref="P66:Q66"/>
    <mergeCell ref="R66:S66"/>
    <mergeCell ref="T65:U65"/>
    <mergeCell ref="V65:W65"/>
    <mergeCell ref="X65:Y65"/>
    <mergeCell ref="Z65:AA65"/>
    <mergeCell ref="AB65:AC65"/>
    <mergeCell ref="AD65:AE65"/>
    <mergeCell ref="B65:G65"/>
    <mergeCell ref="H65:I65"/>
    <mergeCell ref="J65:K65"/>
    <mergeCell ref="L65:M65"/>
    <mergeCell ref="N65:O65"/>
    <mergeCell ref="P65:Q65"/>
    <mergeCell ref="R65:S65"/>
    <mergeCell ref="T64:U64"/>
    <mergeCell ref="V64:W64"/>
    <mergeCell ref="X64:Y64"/>
    <mergeCell ref="Z64:AA64"/>
    <mergeCell ref="AB64:AC64"/>
    <mergeCell ref="AD64:AE64"/>
    <mergeCell ref="B64:G64"/>
    <mergeCell ref="H64:I64"/>
    <mergeCell ref="J64:K64"/>
    <mergeCell ref="L64:M64"/>
    <mergeCell ref="N64:O64"/>
    <mergeCell ref="P64:Q64"/>
    <mergeCell ref="R64:S64"/>
    <mergeCell ref="T62:U62"/>
    <mergeCell ref="V62:W62"/>
    <mergeCell ref="X62:Y62"/>
    <mergeCell ref="Z62:AA62"/>
    <mergeCell ref="AB62:AC62"/>
    <mergeCell ref="AD62:AE62"/>
    <mergeCell ref="B62:G62"/>
    <mergeCell ref="H62:I62"/>
    <mergeCell ref="J62:K62"/>
    <mergeCell ref="L62:M62"/>
    <mergeCell ref="N62:O62"/>
    <mergeCell ref="P62:Q62"/>
    <mergeCell ref="R62:S62"/>
    <mergeCell ref="T61:U61"/>
    <mergeCell ref="V61:W61"/>
    <mergeCell ref="X61:Y61"/>
    <mergeCell ref="Z61:AA61"/>
    <mergeCell ref="AB61:AC61"/>
    <mergeCell ref="AD61:AE61"/>
    <mergeCell ref="B61:G61"/>
    <mergeCell ref="H61:I61"/>
    <mergeCell ref="J61:K61"/>
    <mergeCell ref="L61:M61"/>
    <mergeCell ref="N61:O61"/>
    <mergeCell ref="P61:Q61"/>
    <mergeCell ref="R61:S61"/>
    <mergeCell ref="T60:U60"/>
    <mergeCell ref="V60:W60"/>
    <mergeCell ref="X60:Y60"/>
    <mergeCell ref="Z60:AA60"/>
    <mergeCell ref="AB60:AC60"/>
    <mergeCell ref="AD60:AE60"/>
    <mergeCell ref="B60:G60"/>
    <mergeCell ref="H60:I60"/>
    <mergeCell ref="J60:K60"/>
    <mergeCell ref="L60:M60"/>
    <mergeCell ref="N60:O60"/>
    <mergeCell ref="P60:Q60"/>
    <mergeCell ref="R60:S60"/>
    <mergeCell ref="T59:U59"/>
    <mergeCell ref="V59:W59"/>
    <mergeCell ref="X59:Y59"/>
    <mergeCell ref="Z59:AA59"/>
    <mergeCell ref="AB59:AC59"/>
    <mergeCell ref="AD59:AE59"/>
    <mergeCell ref="B59:G59"/>
    <mergeCell ref="H59:I59"/>
    <mergeCell ref="J59:K59"/>
    <mergeCell ref="L59:M59"/>
    <mergeCell ref="N59:O59"/>
    <mergeCell ref="P59:Q59"/>
    <mergeCell ref="R59:S59"/>
    <mergeCell ref="T58:U58"/>
    <mergeCell ref="V58:W58"/>
    <mergeCell ref="X58:Y58"/>
    <mergeCell ref="Z58:AA58"/>
    <mergeCell ref="AB58:AC58"/>
    <mergeCell ref="AD58:AE58"/>
    <mergeCell ref="B58:G58"/>
    <mergeCell ref="H58:I58"/>
    <mergeCell ref="J58:K58"/>
    <mergeCell ref="L58:M58"/>
    <mergeCell ref="N58:O58"/>
    <mergeCell ref="P58:Q58"/>
    <mergeCell ref="R58:S58"/>
    <mergeCell ref="T56:U56"/>
    <mergeCell ref="V56:W56"/>
    <mergeCell ref="X56:Y56"/>
    <mergeCell ref="Z56:AA56"/>
    <mergeCell ref="AB56:AC56"/>
    <mergeCell ref="AD56:AE56"/>
    <mergeCell ref="B56:G56"/>
    <mergeCell ref="H56:I56"/>
    <mergeCell ref="J56:K56"/>
    <mergeCell ref="L56:M56"/>
    <mergeCell ref="N56:O56"/>
    <mergeCell ref="P56:Q56"/>
    <mergeCell ref="R56:S56"/>
    <mergeCell ref="B45:D45"/>
    <mergeCell ref="E43:G43"/>
    <mergeCell ref="H43:K43"/>
    <mergeCell ref="X55:Y55"/>
    <mergeCell ref="Z55:AA55"/>
    <mergeCell ref="AB55:AC55"/>
    <mergeCell ref="AD55:AE55"/>
    <mergeCell ref="B55:G55"/>
    <mergeCell ref="H55:I55"/>
    <mergeCell ref="J55:K55"/>
    <mergeCell ref="L55:M55"/>
    <mergeCell ref="N55:O55"/>
    <mergeCell ref="P55:Q55"/>
    <mergeCell ref="R55:S55"/>
    <mergeCell ref="X52:Y52"/>
    <mergeCell ref="Z52:AA52"/>
    <mergeCell ref="AB52:AC52"/>
    <mergeCell ref="AD52:AE52"/>
    <mergeCell ref="E47:G47"/>
    <mergeCell ref="B52:G52"/>
    <mergeCell ref="H52:I52"/>
    <mergeCell ref="J52:K52"/>
    <mergeCell ref="L52:M52"/>
    <mergeCell ref="N52:O52"/>
    <mergeCell ref="M40:P40"/>
    <mergeCell ref="Q40:R40"/>
    <mergeCell ref="S40:V40"/>
    <mergeCell ref="T55:U55"/>
    <mergeCell ref="V55:W55"/>
    <mergeCell ref="R52:S52"/>
    <mergeCell ref="T52:U52"/>
    <mergeCell ref="V52:W52"/>
    <mergeCell ref="T53:U53"/>
    <mergeCell ref="V53:W53"/>
    <mergeCell ref="T54:U54"/>
    <mergeCell ref="V54:W54"/>
    <mergeCell ref="P52:Q52"/>
    <mergeCell ref="X40:AA40"/>
    <mergeCell ref="AB40:AC40"/>
    <mergeCell ref="B33:D33"/>
    <mergeCell ref="E34:G34"/>
    <mergeCell ref="H34:K34"/>
    <mergeCell ref="M34:P34"/>
    <mergeCell ref="Q34:R34"/>
    <mergeCell ref="S34:V34"/>
    <mergeCell ref="B37:AC37"/>
    <mergeCell ref="B34:D34"/>
    <mergeCell ref="B38:D38"/>
    <mergeCell ref="E38:G38"/>
    <mergeCell ref="H38:P38"/>
    <mergeCell ref="Q38:R38"/>
    <mergeCell ref="S38:AA38"/>
    <mergeCell ref="AB38:AC38"/>
    <mergeCell ref="B35:D35"/>
    <mergeCell ref="E35:G35"/>
    <mergeCell ref="H35:AC35"/>
    <mergeCell ref="X33:AA33"/>
    <mergeCell ref="B39:D39"/>
    <mergeCell ref="B40:D40"/>
    <mergeCell ref="E40:G40"/>
    <mergeCell ref="H40:K40"/>
    <mergeCell ref="M33:P33"/>
    <mergeCell ref="Q33:R33"/>
    <mergeCell ref="S33:V33"/>
    <mergeCell ref="AB33:AC33"/>
    <mergeCell ref="X34:AA34"/>
    <mergeCell ref="AB34:AC34"/>
    <mergeCell ref="X39:AA39"/>
    <mergeCell ref="AB39:AC39"/>
    <mergeCell ref="E39:G39"/>
    <mergeCell ref="H39:K39"/>
    <mergeCell ref="M39:P39"/>
    <mergeCell ref="Q39:R39"/>
    <mergeCell ref="S39:V39"/>
    <mergeCell ref="X31:AA31"/>
    <mergeCell ref="AB31:AC31"/>
    <mergeCell ref="B31:D31"/>
    <mergeCell ref="B32:D32"/>
    <mergeCell ref="E32:G32"/>
    <mergeCell ref="H32:K32"/>
    <mergeCell ref="M32:P32"/>
    <mergeCell ref="Q32:R32"/>
    <mergeCell ref="S32:V32"/>
    <mergeCell ref="X32:AA32"/>
    <mergeCell ref="AB32:AC32"/>
    <mergeCell ref="X46:AA46"/>
    <mergeCell ref="AB46:AC46"/>
    <mergeCell ref="B47:D47"/>
    <mergeCell ref="H47:K47"/>
    <mergeCell ref="M47:P47"/>
    <mergeCell ref="Q47:R47"/>
    <mergeCell ref="S47:V47"/>
    <mergeCell ref="X47:AA47"/>
    <mergeCell ref="AB47:AC47"/>
    <mergeCell ref="B46:D46"/>
    <mergeCell ref="E46:G46"/>
    <mergeCell ref="H46:K46"/>
    <mergeCell ref="M46:P46"/>
    <mergeCell ref="Q46:R46"/>
    <mergeCell ref="S46:V46"/>
    <mergeCell ref="X41:AA41"/>
    <mergeCell ref="AB41:AC41"/>
    <mergeCell ref="B41:D41"/>
    <mergeCell ref="B42:D42"/>
    <mergeCell ref="E42:G42"/>
    <mergeCell ref="H42:K42"/>
    <mergeCell ref="M42:P42"/>
    <mergeCell ref="Q42:R42"/>
    <mergeCell ref="S42:V42"/>
    <mergeCell ref="E41:G41"/>
    <mergeCell ref="H41:K41"/>
    <mergeCell ref="M41:P41"/>
    <mergeCell ref="Q41:R41"/>
    <mergeCell ref="S41:V41"/>
    <mergeCell ref="X42:AA42"/>
    <mergeCell ref="AB42:AC42"/>
    <mergeCell ref="X45:AA45"/>
    <mergeCell ref="AB45:AC45"/>
    <mergeCell ref="X43:AA43"/>
    <mergeCell ref="AB43:AC43"/>
    <mergeCell ref="X44:AA44"/>
    <mergeCell ref="AB44:AC44"/>
    <mergeCell ref="M43:P43"/>
    <mergeCell ref="Q43:R43"/>
    <mergeCell ref="S43:V43"/>
    <mergeCell ref="M44:P44"/>
    <mergeCell ref="Q44:R44"/>
    <mergeCell ref="S44:V44"/>
    <mergeCell ref="B29:D29"/>
    <mergeCell ref="B30:D30"/>
    <mergeCell ref="E30:G30"/>
    <mergeCell ref="H30:K30"/>
    <mergeCell ref="M30:P30"/>
    <mergeCell ref="Q30:R30"/>
    <mergeCell ref="S30:V30"/>
    <mergeCell ref="E27:G27"/>
    <mergeCell ref="E45:G45"/>
    <mergeCell ref="H45:K45"/>
    <mergeCell ref="M45:P45"/>
    <mergeCell ref="Q45:R45"/>
    <mergeCell ref="S45:V45"/>
    <mergeCell ref="B43:D43"/>
    <mergeCell ref="B44:D44"/>
    <mergeCell ref="E44:G44"/>
    <mergeCell ref="H44:K44"/>
    <mergeCell ref="E31:G31"/>
    <mergeCell ref="H31:K31"/>
    <mergeCell ref="M31:P31"/>
    <mergeCell ref="Q31:R31"/>
    <mergeCell ref="S31:V31"/>
    <mergeCell ref="E33:G33"/>
    <mergeCell ref="H33:K33"/>
    <mergeCell ref="S28:V28"/>
    <mergeCell ref="X30:AA30"/>
    <mergeCell ref="AB30:AC30"/>
    <mergeCell ref="E29:G29"/>
    <mergeCell ref="H29:K29"/>
    <mergeCell ref="M29:P29"/>
    <mergeCell ref="Q29:R29"/>
    <mergeCell ref="S29:V29"/>
    <mergeCell ref="X29:AA29"/>
    <mergeCell ref="AB29:AC29"/>
    <mergeCell ref="X28:AA28"/>
    <mergeCell ref="AB28:AC28"/>
    <mergeCell ref="X26:AA26"/>
    <mergeCell ref="AB26:AC26"/>
    <mergeCell ref="E16:K16"/>
    <mergeCell ref="B24:AC24"/>
    <mergeCell ref="E25:G25"/>
    <mergeCell ref="H25:P25"/>
    <mergeCell ref="Q25:R25"/>
    <mergeCell ref="S25:AA25"/>
    <mergeCell ref="AB25:AC25"/>
    <mergeCell ref="B25:D25"/>
    <mergeCell ref="B26:D26"/>
    <mergeCell ref="E26:G26"/>
    <mergeCell ref="B27:D27"/>
    <mergeCell ref="B28:D28"/>
    <mergeCell ref="E28:G28"/>
    <mergeCell ref="H28:K28"/>
    <mergeCell ref="M28:P28"/>
    <mergeCell ref="Q28:R28"/>
    <mergeCell ref="W16:AC16"/>
    <mergeCell ref="E7:K7"/>
    <mergeCell ref="W7:AC7"/>
    <mergeCell ref="W8:AC8"/>
    <mergeCell ref="N8:T8"/>
    <mergeCell ref="N9:T9"/>
    <mergeCell ref="H27:K27"/>
    <mergeCell ref="M27:P27"/>
    <mergeCell ref="Q27:R27"/>
    <mergeCell ref="S27:V27"/>
    <mergeCell ref="X27:AA27"/>
    <mergeCell ref="AB27:AC27"/>
    <mergeCell ref="H26:K26"/>
    <mergeCell ref="M26:P26"/>
    <mergeCell ref="Q26:R26"/>
    <mergeCell ref="S26:V26"/>
    <mergeCell ref="B6:B16"/>
    <mergeCell ref="N16:T16"/>
    <mergeCell ref="C2:AD2"/>
    <mergeCell ref="D6:K6"/>
    <mergeCell ref="M6:T6"/>
    <mergeCell ref="V6:AC6"/>
    <mergeCell ref="N7:T7"/>
    <mergeCell ref="N10:T10"/>
    <mergeCell ref="E9:K9"/>
    <mergeCell ref="E10:K10"/>
    <mergeCell ref="N15:T15"/>
    <mergeCell ref="W9:AC9"/>
    <mergeCell ref="W10:AC10"/>
    <mergeCell ref="V12:AC12"/>
    <mergeCell ref="W13:AC13"/>
    <mergeCell ref="W14:AC14"/>
    <mergeCell ref="W15:AC15"/>
    <mergeCell ref="M12:T12"/>
    <mergeCell ref="N13:T13"/>
    <mergeCell ref="N14:T14"/>
    <mergeCell ref="E8:K8"/>
    <mergeCell ref="D12:K12"/>
    <mergeCell ref="E13:K13"/>
    <mergeCell ref="E14:K14"/>
    <mergeCell ref="E15:K15"/>
  </mergeCells>
  <phoneticPr fontId="15"/>
  <pageMargins left="0.39370078740157483" right="0.39370078740157483" top="0.39370078740157483" bottom="0.39370078740157483" header="0" footer="0"/>
  <pageSetup paperSize="9" scale="93" fitToHeight="0" orientation="portrait" r:id="rId1"/>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1002"/>
  <sheetViews>
    <sheetView workbookViewId="0">
      <selection activeCell="B5" sqref="B5"/>
    </sheetView>
  </sheetViews>
  <sheetFormatPr defaultColWidth="14.42578125" defaultRowHeight="15" customHeight="1"/>
  <cols>
    <col min="1" max="30" width="3.28515625" customWidth="1"/>
    <col min="31" max="32" width="3.42578125" customWidth="1"/>
  </cols>
  <sheetData>
    <row r="1" spans="1:32" ht="13.5" customHeight="1">
      <c r="A1" t="s">
        <v>394</v>
      </c>
    </row>
    <row r="2" spans="1:32" ht="18">
      <c r="A2" s="1"/>
      <c r="B2" s="1"/>
      <c r="C2" s="58" t="s">
        <v>278</v>
      </c>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1"/>
      <c r="AF2" s="1"/>
    </row>
    <row r="3" spans="1:32" ht="13.5" customHeight="1">
      <c r="A3" s="1"/>
      <c r="B3" s="1"/>
      <c r="C3" s="3"/>
      <c r="D3" s="3"/>
      <c r="E3" s="3"/>
      <c r="F3" s="3"/>
      <c r="G3" s="3"/>
      <c r="H3" s="3"/>
      <c r="I3" s="3"/>
      <c r="J3" s="3"/>
      <c r="K3" s="3"/>
      <c r="L3" s="3"/>
      <c r="M3" s="3"/>
      <c r="N3" s="3"/>
      <c r="O3" s="3"/>
      <c r="P3" s="3"/>
      <c r="Q3" s="3"/>
      <c r="R3" s="3"/>
      <c r="S3" s="3"/>
      <c r="T3" s="3"/>
      <c r="U3" s="3"/>
      <c r="V3" s="3"/>
      <c r="W3" s="3"/>
      <c r="X3" s="3"/>
      <c r="Y3" s="3"/>
      <c r="Z3" s="3"/>
      <c r="AA3" s="3"/>
      <c r="AB3" s="3"/>
      <c r="AC3" s="3"/>
      <c r="AD3" s="3"/>
      <c r="AE3" s="1"/>
      <c r="AF3" s="1"/>
    </row>
    <row r="4" spans="1:32" ht="13.5" customHeight="1">
      <c r="A4" s="5" t="s">
        <v>279</v>
      </c>
      <c r="B4" s="5"/>
      <c r="C4" s="5"/>
      <c r="D4" s="5"/>
      <c r="E4" s="5"/>
      <c r="F4" s="5"/>
      <c r="G4" s="5"/>
      <c r="H4" s="5"/>
      <c r="I4" s="5"/>
      <c r="J4" s="5"/>
      <c r="K4" s="5"/>
      <c r="L4" s="5"/>
      <c r="M4" s="5"/>
      <c r="N4" s="5"/>
      <c r="O4" s="5"/>
      <c r="P4" s="5"/>
      <c r="Q4" s="5"/>
      <c r="R4" s="5"/>
      <c r="S4" s="5"/>
      <c r="T4" s="5"/>
      <c r="U4" s="5"/>
    </row>
    <row r="5" spans="1:32" ht="13.5" customHeight="1">
      <c r="A5" s="5"/>
      <c r="B5" s="5"/>
      <c r="C5" s="5"/>
      <c r="D5" s="5"/>
      <c r="E5" s="5"/>
      <c r="F5" s="5"/>
      <c r="G5" s="5"/>
      <c r="H5" s="5"/>
      <c r="I5" s="5"/>
      <c r="J5" s="5"/>
      <c r="K5" s="5"/>
      <c r="L5" s="5"/>
      <c r="M5" s="5"/>
      <c r="N5" s="5"/>
      <c r="O5" s="5"/>
      <c r="P5" s="5"/>
      <c r="Q5" s="5"/>
      <c r="R5" s="5"/>
      <c r="S5" s="5"/>
      <c r="T5" s="5"/>
      <c r="U5" s="5"/>
    </row>
    <row r="6" spans="1:32" ht="13.5" customHeight="1">
      <c r="A6" s="1"/>
      <c r="B6" s="146" t="s">
        <v>76</v>
      </c>
      <c r="C6" s="1"/>
      <c r="D6" s="149" t="s">
        <v>77</v>
      </c>
      <c r="E6" s="150"/>
      <c r="F6" s="150"/>
      <c r="G6" s="150"/>
      <c r="H6" s="150"/>
      <c r="I6" s="150"/>
      <c r="J6" s="150"/>
      <c r="K6" s="150"/>
      <c r="L6" s="150"/>
      <c r="M6" s="150"/>
      <c r="N6" s="150"/>
      <c r="O6" s="151"/>
      <c r="P6" s="1"/>
      <c r="Q6" s="149" t="s">
        <v>78</v>
      </c>
      <c r="R6" s="150"/>
      <c r="S6" s="150"/>
      <c r="T6" s="150"/>
      <c r="U6" s="150"/>
      <c r="V6" s="150"/>
      <c r="W6" s="150"/>
      <c r="X6" s="150"/>
      <c r="Y6" s="150"/>
      <c r="Z6" s="150"/>
      <c r="AA6" s="150"/>
      <c r="AB6" s="151"/>
    </row>
    <row r="7" spans="1:32" ht="16.5" customHeight="1">
      <c r="B7" s="147"/>
      <c r="C7" s="2"/>
      <c r="D7" s="59" t="s">
        <v>79</v>
      </c>
      <c r="E7" s="60"/>
      <c r="F7" s="60"/>
      <c r="G7" s="60"/>
      <c r="H7" s="60"/>
      <c r="I7" s="61"/>
      <c r="J7" s="59" t="s">
        <v>80</v>
      </c>
      <c r="K7" s="60"/>
      <c r="L7" s="60"/>
      <c r="M7" s="60"/>
      <c r="N7" s="60"/>
      <c r="O7" s="61"/>
      <c r="Q7" s="59" t="s">
        <v>81</v>
      </c>
      <c r="R7" s="60"/>
      <c r="S7" s="60"/>
      <c r="T7" s="60"/>
      <c r="U7" s="60"/>
      <c r="V7" s="61"/>
      <c r="W7" s="59" t="s">
        <v>82</v>
      </c>
      <c r="X7" s="60"/>
      <c r="Y7" s="60"/>
      <c r="Z7" s="60"/>
      <c r="AA7" s="60"/>
      <c r="AB7" s="61"/>
    </row>
    <row r="8" spans="1:32" ht="13.5" customHeight="1">
      <c r="B8" s="147"/>
      <c r="C8" s="1"/>
      <c r="D8" s="154" t="s">
        <v>83</v>
      </c>
      <c r="E8" s="75"/>
      <c r="F8" s="156"/>
      <c r="G8" s="63"/>
      <c r="H8" s="63"/>
      <c r="I8" s="64"/>
      <c r="J8" s="154" t="s">
        <v>84</v>
      </c>
      <c r="K8" s="75"/>
      <c r="L8" s="156"/>
      <c r="M8" s="63"/>
      <c r="N8" s="63"/>
      <c r="O8" s="64"/>
      <c r="Q8" s="154" t="s">
        <v>85</v>
      </c>
      <c r="R8" s="75"/>
      <c r="S8" s="156"/>
      <c r="T8" s="63"/>
      <c r="U8" s="63"/>
      <c r="V8" s="64"/>
      <c r="W8" s="154" t="s">
        <v>86</v>
      </c>
      <c r="X8" s="75"/>
      <c r="Y8" s="156"/>
      <c r="Z8" s="63"/>
      <c r="AA8" s="63"/>
      <c r="AB8" s="64"/>
    </row>
    <row r="9" spans="1:32" ht="13.5" customHeight="1">
      <c r="B9" s="147"/>
      <c r="C9" s="1"/>
      <c r="D9" s="154" t="s">
        <v>87</v>
      </c>
      <c r="E9" s="75"/>
      <c r="F9" s="155"/>
      <c r="G9" s="63"/>
      <c r="H9" s="63"/>
      <c r="I9" s="64"/>
      <c r="J9" s="154" t="s">
        <v>88</v>
      </c>
      <c r="K9" s="75"/>
      <c r="L9" s="156"/>
      <c r="M9" s="63"/>
      <c r="N9" s="63"/>
      <c r="O9" s="64"/>
      <c r="Q9" s="154" t="s">
        <v>89</v>
      </c>
      <c r="R9" s="75"/>
      <c r="S9" s="156"/>
      <c r="T9" s="63"/>
      <c r="U9" s="63"/>
      <c r="V9" s="64"/>
      <c r="W9" s="154" t="s">
        <v>90</v>
      </c>
      <c r="X9" s="75"/>
      <c r="Y9" s="156"/>
      <c r="Z9" s="63"/>
      <c r="AA9" s="63"/>
      <c r="AB9" s="64"/>
    </row>
    <row r="10" spans="1:32" ht="13.5" customHeight="1">
      <c r="B10" s="148"/>
      <c r="C10" s="1"/>
      <c r="D10" s="152" t="s">
        <v>91</v>
      </c>
      <c r="E10" s="112"/>
      <c r="F10" s="153"/>
      <c r="G10" s="71"/>
      <c r="H10" s="71"/>
      <c r="I10" s="72"/>
      <c r="J10" s="152" t="s">
        <v>92</v>
      </c>
      <c r="K10" s="112"/>
      <c r="L10" s="153"/>
      <c r="M10" s="71"/>
      <c r="N10" s="71"/>
      <c r="O10" s="72"/>
      <c r="Q10" s="152" t="s">
        <v>93</v>
      </c>
      <c r="R10" s="112"/>
      <c r="S10" s="153"/>
      <c r="T10" s="71"/>
      <c r="U10" s="71"/>
      <c r="V10" s="72"/>
      <c r="W10" s="152" t="s">
        <v>94</v>
      </c>
      <c r="X10" s="112"/>
      <c r="Y10" s="153"/>
      <c r="Z10" s="71"/>
      <c r="AA10" s="71"/>
      <c r="AB10" s="72"/>
    </row>
    <row r="11" spans="1:32" ht="13.5" customHeight="1">
      <c r="B11" s="27"/>
      <c r="C11" s="1"/>
      <c r="D11" s="1"/>
      <c r="E11" s="1"/>
      <c r="F11" s="1"/>
      <c r="G11" s="1"/>
      <c r="H11" s="1"/>
      <c r="I11" s="1"/>
      <c r="J11" s="1"/>
      <c r="K11" s="1"/>
      <c r="L11" s="1"/>
      <c r="M11" s="1"/>
      <c r="N11" s="1"/>
      <c r="O11" s="1"/>
      <c r="Q11" s="1"/>
      <c r="R11" s="1"/>
      <c r="S11" s="1"/>
      <c r="T11" s="1"/>
      <c r="U11" s="1"/>
      <c r="V11" s="1"/>
      <c r="W11" s="1"/>
      <c r="X11" s="1"/>
      <c r="Y11" s="1"/>
      <c r="Z11" s="1"/>
      <c r="AA11" s="1"/>
      <c r="AB11" s="1"/>
    </row>
    <row r="12" spans="1:32" ht="16.5" customHeight="1">
      <c r="B12" s="146" t="s">
        <v>95</v>
      </c>
      <c r="C12" s="1"/>
      <c r="D12" s="149" t="s">
        <v>96</v>
      </c>
      <c r="E12" s="150"/>
      <c r="F12" s="150"/>
      <c r="G12" s="150"/>
      <c r="H12" s="150"/>
      <c r="I12" s="150"/>
      <c r="J12" s="150"/>
      <c r="K12" s="150"/>
      <c r="L12" s="150"/>
      <c r="M12" s="150"/>
      <c r="N12" s="150"/>
      <c r="O12" s="151"/>
      <c r="P12" s="28"/>
      <c r="Q12" s="149" t="s">
        <v>97</v>
      </c>
      <c r="R12" s="150"/>
      <c r="S12" s="150"/>
      <c r="T12" s="150"/>
      <c r="U12" s="150"/>
      <c r="V12" s="150"/>
      <c r="W12" s="150"/>
      <c r="X12" s="150"/>
      <c r="Y12" s="150"/>
      <c r="Z12" s="150"/>
      <c r="AA12" s="150"/>
      <c r="AB12" s="151"/>
    </row>
    <row r="13" spans="1:32" ht="15.75" customHeight="1">
      <c r="B13" s="147"/>
      <c r="C13" s="1"/>
      <c r="D13" s="59" t="s">
        <v>98</v>
      </c>
      <c r="E13" s="60"/>
      <c r="F13" s="60"/>
      <c r="G13" s="60"/>
      <c r="H13" s="60"/>
      <c r="I13" s="61"/>
      <c r="J13" s="59" t="s">
        <v>99</v>
      </c>
      <c r="K13" s="60"/>
      <c r="L13" s="60"/>
      <c r="M13" s="60"/>
      <c r="N13" s="60"/>
      <c r="O13" s="61"/>
      <c r="Q13" s="59" t="s">
        <v>100</v>
      </c>
      <c r="R13" s="60"/>
      <c r="S13" s="60"/>
      <c r="T13" s="60"/>
      <c r="U13" s="60"/>
      <c r="V13" s="61"/>
      <c r="W13" s="59" t="s">
        <v>101</v>
      </c>
      <c r="X13" s="60"/>
      <c r="Y13" s="60"/>
      <c r="Z13" s="60"/>
      <c r="AA13" s="60"/>
      <c r="AB13" s="61"/>
    </row>
    <row r="14" spans="1:32" ht="13.5" customHeight="1">
      <c r="B14" s="147"/>
      <c r="C14" s="2"/>
      <c r="D14" s="154" t="s">
        <v>102</v>
      </c>
      <c r="E14" s="75"/>
      <c r="F14" s="155"/>
      <c r="G14" s="63"/>
      <c r="H14" s="63"/>
      <c r="I14" s="64"/>
      <c r="J14" s="154" t="s">
        <v>103</v>
      </c>
      <c r="K14" s="75"/>
      <c r="L14" s="156"/>
      <c r="M14" s="63"/>
      <c r="N14" s="63"/>
      <c r="O14" s="64"/>
      <c r="Q14" s="154" t="s">
        <v>104</v>
      </c>
      <c r="R14" s="75"/>
      <c r="S14" s="156"/>
      <c r="T14" s="63"/>
      <c r="U14" s="63"/>
      <c r="V14" s="64"/>
      <c r="W14" s="154" t="s">
        <v>105</v>
      </c>
      <c r="X14" s="75"/>
      <c r="Y14" s="156"/>
      <c r="Z14" s="63"/>
      <c r="AA14" s="63"/>
      <c r="AB14" s="64"/>
    </row>
    <row r="15" spans="1:32" ht="13.5" customHeight="1">
      <c r="B15" s="147"/>
      <c r="C15" s="1" t="s">
        <v>0</v>
      </c>
      <c r="D15" s="154" t="s">
        <v>106</v>
      </c>
      <c r="E15" s="75"/>
      <c r="F15" s="156"/>
      <c r="G15" s="63"/>
      <c r="H15" s="63"/>
      <c r="I15" s="64"/>
      <c r="J15" s="154" t="s">
        <v>107</v>
      </c>
      <c r="K15" s="75"/>
      <c r="L15" s="156"/>
      <c r="M15" s="63"/>
      <c r="N15" s="63"/>
      <c r="O15" s="64"/>
      <c r="Q15" s="154" t="s">
        <v>108</v>
      </c>
      <c r="R15" s="75"/>
      <c r="S15" s="156"/>
      <c r="T15" s="63"/>
      <c r="U15" s="63"/>
      <c r="V15" s="64"/>
      <c r="W15" s="154" t="s">
        <v>109</v>
      </c>
      <c r="X15" s="75"/>
      <c r="Y15" s="156"/>
      <c r="Z15" s="63"/>
      <c r="AA15" s="63"/>
      <c r="AB15" s="64"/>
    </row>
    <row r="16" spans="1:32" ht="13.5" customHeight="1">
      <c r="B16" s="148"/>
      <c r="C16" s="1"/>
      <c r="D16" s="152" t="s">
        <v>110</v>
      </c>
      <c r="E16" s="112"/>
      <c r="F16" s="153"/>
      <c r="G16" s="71"/>
      <c r="H16" s="71"/>
      <c r="I16" s="72"/>
      <c r="J16" s="152" t="s">
        <v>111</v>
      </c>
      <c r="K16" s="112"/>
      <c r="L16" s="153"/>
      <c r="M16" s="71"/>
      <c r="N16" s="71"/>
      <c r="O16" s="72"/>
      <c r="Q16" s="152" t="s">
        <v>112</v>
      </c>
      <c r="R16" s="112"/>
      <c r="S16" s="153"/>
      <c r="T16" s="71"/>
      <c r="U16" s="71"/>
      <c r="V16" s="72"/>
      <c r="W16" s="152" t="s">
        <v>113</v>
      </c>
      <c r="X16" s="112"/>
      <c r="Y16" s="153"/>
      <c r="Z16" s="71"/>
      <c r="AA16" s="71"/>
      <c r="AB16" s="72"/>
    </row>
    <row r="17" spans="1:43" ht="13.5" customHeight="1">
      <c r="A17" s="1"/>
      <c r="B17" s="1"/>
      <c r="C17" s="1"/>
      <c r="D17" s="1"/>
      <c r="E17" s="1"/>
      <c r="F17" s="1"/>
      <c r="G17" s="1"/>
      <c r="H17" s="1"/>
      <c r="I17" s="1"/>
      <c r="J17" s="1"/>
      <c r="K17" s="1"/>
      <c r="L17" s="1"/>
      <c r="M17" s="1"/>
      <c r="N17" s="1"/>
      <c r="O17" s="1"/>
      <c r="P17" s="1"/>
      <c r="Q17" s="1"/>
      <c r="R17" s="1"/>
      <c r="S17" s="1"/>
      <c r="T17" s="1"/>
    </row>
    <row r="18" spans="1:43" ht="21" customHeight="1">
      <c r="A18" s="5" t="s">
        <v>280</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43" ht="6.75"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43" ht="18" customHeight="1">
      <c r="A20" s="5"/>
      <c r="B20" s="158" t="s">
        <v>41</v>
      </c>
      <c r="C20" s="57"/>
      <c r="D20" s="57"/>
      <c r="E20" s="57"/>
      <c r="F20" s="5"/>
      <c r="G20" s="5"/>
      <c r="H20" s="5" t="s">
        <v>114</v>
      </c>
      <c r="I20" s="5"/>
      <c r="J20" s="5"/>
      <c r="K20" s="5"/>
      <c r="L20" s="5"/>
      <c r="M20" s="5"/>
      <c r="N20" s="5"/>
      <c r="O20" s="5"/>
      <c r="P20" s="5"/>
      <c r="Q20" s="5"/>
      <c r="R20" s="5"/>
      <c r="S20" s="5"/>
      <c r="T20" s="5"/>
      <c r="U20" s="5"/>
      <c r="V20" s="5"/>
      <c r="W20" s="5"/>
      <c r="X20" s="5"/>
      <c r="Y20" s="5"/>
      <c r="Z20" s="5"/>
      <c r="AA20" s="5"/>
      <c r="AB20" s="5"/>
      <c r="AC20" s="5"/>
      <c r="AD20" s="5"/>
      <c r="AE20" s="5"/>
      <c r="AF20" s="5"/>
    </row>
    <row r="21" spans="1:43" ht="18" customHeight="1">
      <c r="A21" s="5"/>
      <c r="B21" s="158" t="s">
        <v>42</v>
      </c>
      <c r="C21" s="57"/>
      <c r="D21" s="57"/>
      <c r="E21" s="57"/>
      <c r="F21" s="5"/>
      <c r="G21" s="5"/>
      <c r="H21" s="5" t="s">
        <v>43</v>
      </c>
      <c r="I21" s="5"/>
      <c r="J21" s="5"/>
      <c r="K21" s="5"/>
      <c r="L21" s="5"/>
      <c r="M21" s="5"/>
      <c r="N21" s="5"/>
      <c r="O21" s="5"/>
      <c r="P21" s="5"/>
      <c r="Q21" s="5"/>
      <c r="R21" s="5"/>
      <c r="S21" s="5"/>
      <c r="T21" s="5"/>
      <c r="U21" s="5"/>
      <c r="V21" s="5"/>
      <c r="W21" s="5"/>
      <c r="X21" s="5"/>
      <c r="Y21" s="5"/>
      <c r="Z21" s="5"/>
      <c r="AA21" s="5"/>
      <c r="AB21" s="5"/>
      <c r="AC21" s="5"/>
      <c r="AD21" s="5"/>
      <c r="AE21" s="5"/>
      <c r="AF21" s="5"/>
    </row>
    <row r="22" spans="1:43" ht="18" customHeight="1">
      <c r="A22" s="5"/>
      <c r="B22" s="158" t="s">
        <v>44</v>
      </c>
      <c r="C22" s="57"/>
      <c r="D22" s="57"/>
      <c r="E22" s="57"/>
      <c r="F22" s="5"/>
      <c r="G22" s="5"/>
      <c r="H22" s="5" t="s">
        <v>45</v>
      </c>
      <c r="I22" s="5"/>
      <c r="J22" s="5"/>
      <c r="K22" s="5"/>
      <c r="L22" s="5"/>
      <c r="M22" s="5"/>
      <c r="N22" s="5"/>
      <c r="O22" s="5"/>
      <c r="P22" s="5"/>
      <c r="Q22" s="5"/>
      <c r="R22" s="5"/>
      <c r="S22" s="5"/>
      <c r="T22" s="5"/>
      <c r="U22" s="5"/>
      <c r="V22" s="5"/>
      <c r="W22" s="5"/>
      <c r="X22" s="5"/>
      <c r="Y22" s="5"/>
      <c r="Z22" s="5"/>
      <c r="AA22" s="5"/>
      <c r="AB22" s="5"/>
      <c r="AC22" s="5"/>
      <c r="AD22" s="5"/>
      <c r="AE22" s="5"/>
      <c r="AF22" s="5"/>
    </row>
    <row r="23" spans="1:43" ht="18" customHeight="1">
      <c r="A23" s="5"/>
      <c r="B23" s="158" t="s">
        <v>115</v>
      </c>
      <c r="C23" s="57"/>
      <c r="D23" s="57"/>
      <c r="E23" s="57"/>
      <c r="F23" s="5"/>
      <c r="G23" s="5"/>
      <c r="H23" s="5" t="s">
        <v>249</v>
      </c>
      <c r="I23" s="5"/>
      <c r="J23" s="5"/>
      <c r="K23" s="5"/>
      <c r="L23" s="5"/>
      <c r="M23" s="5"/>
      <c r="N23" s="5"/>
      <c r="O23" s="5"/>
      <c r="P23" s="5"/>
      <c r="Q23" s="5"/>
      <c r="R23" s="5"/>
      <c r="S23" s="5"/>
      <c r="T23" s="5"/>
      <c r="U23" s="5"/>
      <c r="V23" s="5"/>
      <c r="W23" s="5"/>
      <c r="X23" s="5"/>
      <c r="Y23" s="5"/>
      <c r="Z23" s="5"/>
      <c r="AA23" s="5"/>
      <c r="AB23" s="5"/>
      <c r="AC23" s="5"/>
      <c r="AD23" s="5"/>
      <c r="AE23" s="5"/>
      <c r="AF23" s="5"/>
    </row>
    <row r="24" spans="1:43" ht="13.5" customHeight="1"/>
    <row r="25" spans="1:43" ht="15.75" customHeight="1">
      <c r="A25" s="5"/>
      <c r="B25" s="74" t="s">
        <v>46</v>
      </c>
      <c r="C25" s="63"/>
      <c r="D25" s="75"/>
      <c r="E25" s="76" t="s">
        <v>47</v>
      </c>
      <c r="F25" s="63"/>
      <c r="G25" s="75"/>
      <c r="H25" s="90" t="s">
        <v>116</v>
      </c>
      <c r="I25" s="63"/>
      <c r="J25" s="63"/>
      <c r="K25" s="63"/>
      <c r="L25" s="63"/>
      <c r="M25" s="63"/>
      <c r="N25" s="63"/>
      <c r="O25" s="63"/>
      <c r="P25" s="75"/>
      <c r="Q25" s="76" t="s">
        <v>48</v>
      </c>
      <c r="R25" s="75"/>
      <c r="S25" s="90" t="s">
        <v>117</v>
      </c>
      <c r="T25" s="63"/>
      <c r="U25" s="63"/>
      <c r="V25" s="63"/>
      <c r="W25" s="63"/>
      <c r="X25" s="63"/>
      <c r="Y25" s="63"/>
      <c r="Z25" s="63"/>
      <c r="AA25" s="75"/>
      <c r="AB25" s="76" t="s">
        <v>48</v>
      </c>
      <c r="AC25" s="75"/>
      <c r="AD25" s="5"/>
      <c r="AE25" s="5"/>
      <c r="AF25" s="5"/>
      <c r="AI25" s="50" t="s">
        <v>216</v>
      </c>
      <c r="AJ25" s="50" t="s">
        <v>217</v>
      </c>
      <c r="AK25" s="50" t="s">
        <v>218</v>
      </c>
      <c r="AL25" s="50" t="s">
        <v>219</v>
      </c>
      <c r="AN25" s="50" t="s">
        <v>169</v>
      </c>
      <c r="AO25" s="50" t="s">
        <v>170</v>
      </c>
      <c r="AP25" s="50" t="s">
        <v>172</v>
      </c>
      <c r="AQ25" s="50" t="s">
        <v>173</v>
      </c>
    </row>
    <row r="26" spans="1:43" ht="15.75" customHeight="1">
      <c r="A26" s="5"/>
      <c r="B26" s="76" t="s">
        <v>118</v>
      </c>
      <c r="C26" s="63"/>
      <c r="D26" s="75"/>
      <c r="E26" s="91" t="s">
        <v>257</v>
      </c>
      <c r="F26" s="84"/>
      <c r="G26" s="82"/>
      <c r="H26" s="159" t="s">
        <v>230</v>
      </c>
      <c r="I26" s="63"/>
      <c r="J26" s="63"/>
      <c r="K26" s="75"/>
      <c r="L26" s="29" t="s">
        <v>50</v>
      </c>
      <c r="M26" s="157" t="s">
        <v>231</v>
      </c>
      <c r="N26" s="84"/>
      <c r="O26" s="84"/>
      <c r="P26" s="82"/>
      <c r="Q26" s="81" t="s">
        <v>248</v>
      </c>
      <c r="R26" s="82"/>
      <c r="S26" s="159" t="s">
        <v>233</v>
      </c>
      <c r="T26" s="63"/>
      <c r="U26" s="63"/>
      <c r="V26" s="63"/>
      <c r="W26" s="17" t="s">
        <v>50</v>
      </c>
      <c r="X26" s="160" t="s">
        <v>234</v>
      </c>
      <c r="Y26" s="63"/>
      <c r="Z26" s="63"/>
      <c r="AA26" s="75"/>
      <c r="AB26" s="91" t="s">
        <v>248</v>
      </c>
      <c r="AC26" s="82"/>
      <c r="AD26" s="5"/>
      <c r="AE26" s="5"/>
      <c r="AF26" s="5"/>
      <c r="AI26" s="50" t="s">
        <v>216</v>
      </c>
      <c r="AJ26" s="50" t="s">
        <v>220</v>
      </c>
      <c r="AK26" s="50" t="s">
        <v>218</v>
      </c>
      <c r="AL26" s="50" t="s">
        <v>221</v>
      </c>
      <c r="AN26" s="50" t="s">
        <v>169</v>
      </c>
      <c r="AO26" s="50" t="s">
        <v>171</v>
      </c>
      <c r="AP26" s="50" t="s">
        <v>172</v>
      </c>
      <c r="AQ26" s="50" t="s">
        <v>174</v>
      </c>
    </row>
    <row r="27" spans="1:43" ht="15.75" customHeight="1">
      <c r="A27" s="5"/>
      <c r="B27" s="76" t="s">
        <v>119</v>
      </c>
      <c r="C27" s="63"/>
      <c r="D27" s="75"/>
      <c r="E27" s="76" t="s">
        <v>259</v>
      </c>
      <c r="F27" s="63"/>
      <c r="G27" s="75"/>
      <c r="H27" s="159" t="s">
        <v>218</v>
      </c>
      <c r="I27" s="63"/>
      <c r="J27" s="63"/>
      <c r="K27" s="75"/>
      <c r="L27" s="17" t="s">
        <v>50</v>
      </c>
      <c r="M27" s="160" t="s">
        <v>219</v>
      </c>
      <c r="N27" s="63"/>
      <c r="O27" s="63"/>
      <c r="P27" s="75"/>
      <c r="Q27" s="162" t="s">
        <v>248</v>
      </c>
      <c r="R27" s="75"/>
      <c r="S27" s="159" t="s">
        <v>216</v>
      </c>
      <c r="T27" s="63"/>
      <c r="U27" s="63"/>
      <c r="V27" s="63"/>
      <c r="W27" s="17" t="s">
        <v>50</v>
      </c>
      <c r="X27" s="160" t="s">
        <v>217</v>
      </c>
      <c r="Y27" s="63"/>
      <c r="Z27" s="63"/>
      <c r="AA27" s="75"/>
      <c r="AB27" s="76" t="s">
        <v>248</v>
      </c>
      <c r="AC27" s="75"/>
      <c r="AD27" s="5"/>
      <c r="AE27" s="5"/>
      <c r="AF27" s="5"/>
      <c r="AI27" s="50" t="s">
        <v>217</v>
      </c>
      <c r="AJ27" s="50" t="s">
        <v>220</v>
      </c>
      <c r="AK27" s="50" t="s">
        <v>219</v>
      </c>
      <c r="AL27" s="50" t="s">
        <v>221</v>
      </c>
      <c r="AN27" s="50" t="s">
        <v>170</v>
      </c>
      <c r="AO27" s="50" t="s">
        <v>171</v>
      </c>
      <c r="AP27" s="50" t="s">
        <v>173</v>
      </c>
      <c r="AQ27" s="50" t="s">
        <v>174</v>
      </c>
    </row>
    <row r="28" spans="1:43" ht="15.75" customHeight="1">
      <c r="A28" s="5"/>
      <c r="B28" s="76" t="s">
        <v>120</v>
      </c>
      <c r="C28" s="63"/>
      <c r="D28" s="75"/>
      <c r="E28" s="76" t="s">
        <v>261</v>
      </c>
      <c r="F28" s="63"/>
      <c r="G28" s="75"/>
      <c r="H28" s="159" t="s">
        <v>230</v>
      </c>
      <c r="I28" s="63"/>
      <c r="J28" s="63"/>
      <c r="K28" s="75"/>
      <c r="L28" s="17" t="s">
        <v>50</v>
      </c>
      <c r="M28" s="160" t="s">
        <v>232</v>
      </c>
      <c r="N28" s="63"/>
      <c r="O28" s="63"/>
      <c r="P28" s="75"/>
      <c r="Q28" s="162" t="s">
        <v>248</v>
      </c>
      <c r="R28" s="75"/>
      <c r="S28" s="159" t="s">
        <v>233</v>
      </c>
      <c r="T28" s="63"/>
      <c r="U28" s="63"/>
      <c r="V28" s="63"/>
      <c r="W28" s="17" t="s">
        <v>50</v>
      </c>
      <c r="X28" s="160" t="s">
        <v>235</v>
      </c>
      <c r="Y28" s="63"/>
      <c r="Z28" s="63"/>
      <c r="AA28" s="75"/>
      <c r="AB28" s="76" t="s">
        <v>248</v>
      </c>
      <c r="AC28" s="75"/>
      <c r="AD28" s="5"/>
      <c r="AE28" s="5"/>
      <c r="AF28" s="5"/>
      <c r="AK28" s="50"/>
      <c r="AL28" s="50"/>
    </row>
    <row r="29" spans="1:43" ht="15.75" customHeight="1">
      <c r="A29" s="5"/>
      <c r="B29" s="76" t="s">
        <v>121</v>
      </c>
      <c r="C29" s="63"/>
      <c r="D29" s="75"/>
      <c r="E29" s="76" t="s">
        <v>263</v>
      </c>
      <c r="F29" s="63"/>
      <c r="G29" s="75"/>
      <c r="H29" s="159" t="s">
        <v>218</v>
      </c>
      <c r="I29" s="63"/>
      <c r="J29" s="63"/>
      <c r="K29" s="75"/>
      <c r="L29" s="17" t="s">
        <v>50</v>
      </c>
      <c r="M29" s="160" t="s">
        <v>221</v>
      </c>
      <c r="N29" s="63"/>
      <c r="O29" s="63"/>
      <c r="P29" s="75"/>
      <c r="Q29" s="162" t="s">
        <v>248</v>
      </c>
      <c r="R29" s="75"/>
      <c r="S29" s="159" t="s">
        <v>216</v>
      </c>
      <c r="T29" s="63"/>
      <c r="U29" s="63"/>
      <c r="V29" s="63"/>
      <c r="W29" s="17" t="s">
        <v>50</v>
      </c>
      <c r="X29" s="160" t="s">
        <v>220</v>
      </c>
      <c r="Y29" s="63"/>
      <c r="Z29" s="63"/>
      <c r="AA29" s="75"/>
      <c r="AB29" s="76" t="s">
        <v>248</v>
      </c>
      <c r="AC29" s="75"/>
      <c r="AD29" s="5"/>
      <c r="AE29" s="5"/>
      <c r="AF29" s="5"/>
      <c r="AI29" s="50" t="s">
        <v>226</v>
      </c>
      <c r="AJ29" s="50" t="s">
        <v>228</v>
      </c>
      <c r="AK29" s="50" t="s">
        <v>227</v>
      </c>
      <c r="AL29" s="50" t="s">
        <v>229</v>
      </c>
      <c r="AN29" t="s">
        <v>226</v>
      </c>
      <c r="AO29" t="s">
        <v>228</v>
      </c>
      <c r="AP29" t="s">
        <v>227</v>
      </c>
      <c r="AQ29" t="s">
        <v>229</v>
      </c>
    </row>
    <row r="30" spans="1:43" ht="15.75" customHeight="1">
      <c r="A30" s="5"/>
      <c r="B30" s="76" t="s">
        <v>122</v>
      </c>
      <c r="C30" s="63"/>
      <c r="D30" s="75"/>
      <c r="E30" s="76" t="s">
        <v>265</v>
      </c>
      <c r="F30" s="63"/>
      <c r="G30" s="75"/>
      <c r="H30" s="159" t="s">
        <v>231</v>
      </c>
      <c r="I30" s="63"/>
      <c r="J30" s="63"/>
      <c r="K30" s="75"/>
      <c r="L30" s="17" t="s">
        <v>50</v>
      </c>
      <c r="M30" s="160" t="s">
        <v>232</v>
      </c>
      <c r="N30" s="63"/>
      <c r="O30" s="63"/>
      <c r="P30" s="75"/>
      <c r="Q30" s="162" t="s">
        <v>248</v>
      </c>
      <c r="R30" s="75"/>
      <c r="S30" s="159" t="s">
        <v>234</v>
      </c>
      <c r="T30" s="63"/>
      <c r="U30" s="63"/>
      <c r="V30" s="63"/>
      <c r="W30" s="17" t="s">
        <v>50</v>
      </c>
      <c r="X30" s="160" t="s">
        <v>235</v>
      </c>
      <c r="Y30" s="63"/>
      <c r="Z30" s="63"/>
      <c r="AA30" s="75"/>
      <c r="AB30" s="76" t="s">
        <v>248</v>
      </c>
      <c r="AC30" s="75"/>
      <c r="AD30" s="5"/>
      <c r="AE30" s="5"/>
      <c r="AF30" s="5"/>
      <c r="AI30" s="50" t="s">
        <v>223</v>
      </c>
      <c r="AJ30" s="50" t="s">
        <v>225</v>
      </c>
      <c r="AK30" s="50"/>
      <c r="AL30" s="50"/>
      <c r="AP30" t="s">
        <v>222</v>
      </c>
      <c r="AQ30" t="s">
        <v>224</v>
      </c>
    </row>
    <row r="31" spans="1:43" ht="15.75" customHeight="1">
      <c r="A31" s="5"/>
      <c r="B31" s="76" t="s">
        <v>123</v>
      </c>
      <c r="C31" s="63"/>
      <c r="D31" s="75"/>
      <c r="E31" s="76" t="s">
        <v>267</v>
      </c>
      <c r="F31" s="63"/>
      <c r="G31" s="104"/>
      <c r="H31" s="159" t="s">
        <v>219</v>
      </c>
      <c r="I31" s="63"/>
      <c r="J31" s="63"/>
      <c r="K31" s="75"/>
      <c r="L31" s="17" t="s">
        <v>50</v>
      </c>
      <c r="M31" s="160" t="s">
        <v>221</v>
      </c>
      <c r="N31" s="63"/>
      <c r="O31" s="63"/>
      <c r="P31" s="75"/>
      <c r="Q31" s="162" t="s">
        <v>248</v>
      </c>
      <c r="R31" s="75"/>
      <c r="S31" s="159" t="s">
        <v>217</v>
      </c>
      <c r="T31" s="63"/>
      <c r="U31" s="63"/>
      <c r="V31" s="63"/>
      <c r="W31" s="17" t="s">
        <v>50</v>
      </c>
      <c r="X31" s="160" t="s">
        <v>220</v>
      </c>
      <c r="Y31" s="63"/>
      <c r="Z31" s="63"/>
      <c r="AA31" s="75"/>
      <c r="AB31" s="76" t="s">
        <v>248</v>
      </c>
      <c r="AC31" s="75"/>
      <c r="AD31" s="5"/>
      <c r="AE31" s="5"/>
      <c r="AF31" s="5"/>
    </row>
    <row r="32" spans="1:43" ht="15.75" customHeight="1">
      <c r="A32" s="5"/>
      <c r="B32" s="76" t="s">
        <v>124</v>
      </c>
      <c r="C32" s="63"/>
      <c r="D32" s="75"/>
      <c r="E32" s="76" t="s">
        <v>269</v>
      </c>
      <c r="F32" s="63"/>
      <c r="G32" s="63"/>
      <c r="H32" s="90" t="s">
        <v>125</v>
      </c>
      <c r="I32" s="63"/>
      <c r="J32" s="63"/>
      <c r="K32" s="75"/>
      <c r="L32" s="30" t="s">
        <v>50</v>
      </c>
      <c r="M32" s="77" t="s">
        <v>126</v>
      </c>
      <c r="N32" s="63"/>
      <c r="O32" s="63"/>
      <c r="P32" s="63"/>
      <c r="Q32" s="76" t="s">
        <v>248</v>
      </c>
      <c r="R32" s="75"/>
      <c r="S32" s="90" t="s">
        <v>127</v>
      </c>
      <c r="T32" s="63"/>
      <c r="U32" s="63"/>
      <c r="V32" s="63"/>
      <c r="W32" s="30" t="s">
        <v>50</v>
      </c>
      <c r="X32" s="77" t="s">
        <v>128</v>
      </c>
      <c r="Y32" s="63"/>
      <c r="Z32" s="63"/>
      <c r="AA32" s="75"/>
      <c r="AB32" s="76" t="s">
        <v>248</v>
      </c>
      <c r="AC32" s="75"/>
      <c r="AD32" s="5"/>
      <c r="AE32" s="5"/>
      <c r="AF32" s="5"/>
    </row>
    <row r="33" spans="1:32" ht="13.5" customHeight="1">
      <c r="A33" s="1"/>
      <c r="B33" s="76" t="s">
        <v>129</v>
      </c>
      <c r="C33" s="63"/>
      <c r="D33" s="75"/>
      <c r="E33" s="92">
        <v>0.54861111111111116</v>
      </c>
      <c r="F33" s="63"/>
      <c r="G33" s="104"/>
      <c r="H33" s="90" t="s">
        <v>130</v>
      </c>
      <c r="I33" s="63"/>
      <c r="J33" s="63"/>
      <c r="K33" s="75"/>
      <c r="L33" s="30" t="s">
        <v>50</v>
      </c>
      <c r="M33" s="161" t="s">
        <v>131</v>
      </c>
      <c r="N33" s="63"/>
      <c r="O33" s="63"/>
      <c r="P33" s="75"/>
      <c r="Q33" s="76" t="s">
        <v>248</v>
      </c>
      <c r="R33" s="75"/>
      <c r="S33" s="90" t="s">
        <v>132</v>
      </c>
      <c r="T33" s="63"/>
      <c r="U33" s="63"/>
      <c r="V33" s="63"/>
      <c r="W33" s="30" t="s">
        <v>50</v>
      </c>
      <c r="X33" s="161" t="s">
        <v>133</v>
      </c>
      <c r="Y33" s="63"/>
      <c r="Z33" s="63"/>
      <c r="AA33" s="75"/>
      <c r="AB33" s="76" t="s">
        <v>248</v>
      </c>
      <c r="AC33" s="75"/>
      <c r="AD33" s="1"/>
      <c r="AE33" s="1"/>
      <c r="AF33" s="1"/>
    </row>
    <row r="34" spans="1:32" ht="13.5" customHeight="1">
      <c r="A34" s="1"/>
      <c r="B34" s="76" t="s">
        <v>134</v>
      </c>
      <c r="C34" s="63"/>
      <c r="D34" s="75"/>
      <c r="E34" s="92">
        <v>0.57638888888888884</v>
      </c>
      <c r="F34" s="63"/>
      <c r="G34" s="104"/>
      <c r="H34" s="90" t="s">
        <v>135</v>
      </c>
      <c r="I34" s="63"/>
      <c r="J34" s="63"/>
      <c r="K34" s="75"/>
      <c r="L34" s="30" t="s">
        <v>50</v>
      </c>
      <c r="M34" s="161" t="s">
        <v>136</v>
      </c>
      <c r="N34" s="63"/>
      <c r="O34" s="63"/>
      <c r="P34" s="75"/>
      <c r="Q34" s="76" t="s">
        <v>248</v>
      </c>
      <c r="R34" s="75"/>
      <c r="S34" s="90" t="s">
        <v>137</v>
      </c>
      <c r="T34" s="63"/>
      <c r="U34" s="63"/>
      <c r="V34" s="63"/>
      <c r="W34" s="30" t="s">
        <v>50</v>
      </c>
      <c r="X34" s="161" t="s">
        <v>138</v>
      </c>
      <c r="Y34" s="63"/>
      <c r="Z34" s="63"/>
      <c r="AA34" s="75"/>
      <c r="AB34" s="76" t="s">
        <v>248</v>
      </c>
      <c r="AC34" s="75"/>
      <c r="AD34" s="1"/>
      <c r="AE34" s="1"/>
      <c r="AF34" s="1"/>
    </row>
    <row r="35" spans="1:32" ht="13.5" customHeight="1">
      <c r="A35" s="1"/>
      <c r="B35" s="74"/>
      <c r="C35" s="63"/>
      <c r="D35" s="75"/>
      <c r="E35" s="92">
        <v>0.60416666666666663</v>
      </c>
      <c r="F35" s="93"/>
      <c r="G35" s="94"/>
      <c r="H35" s="96" t="s">
        <v>272</v>
      </c>
      <c r="I35" s="97"/>
      <c r="J35" s="97"/>
      <c r="K35" s="97"/>
      <c r="L35" s="97"/>
      <c r="M35" s="97"/>
      <c r="N35" s="97"/>
      <c r="O35" s="97"/>
      <c r="P35" s="97"/>
      <c r="Q35" s="97"/>
      <c r="R35" s="97"/>
      <c r="S35" s="97"/>
      <c r="T35" s="97"/>
      <c r="U35" s="97"/>
      <c r="V35" s="97"/>
      <c r="W35" s="97"/>
      <c r="X35" s="97"/>
      <c r="Y35" s="97"/>
      <c r="Z35" s="97"/>
      <c r="AA35" s="97"/>
      <c r="AB35" s="97"/>
      <c r="AC35" s="98"/>
      <c r="AD35" s="1"/>
      <c r="AE35" s="1"/>
      <c r="AF35" s="1"/>
    </row>
    <row r="36" spans="1:32" ht="13.5" customHeight="1"/>
    <row r="37" spans="1:32" ht="15.75" customHeight="1">
      <c r="A37" s="5"/>
      <c r="B37" s="74" t="s">
        <v>46</v>
      </c>
      <c r="C37" s="63"/>
      <c r="D37" s="75"/>
      <c r="E37" s="76" t="s">
        <v>47</v>
      </c>
      <c r="F37" s="63"/>
      <c r="G37" s="75"/>
      <c r="H37" s="90" t="s">
        <v>139</v>
      </c>
      <c r="I37" s="63"/>
      <c r="J37" s="63"/>
      <c r="K37" s="63"/>
      <c r="L37" s="63"/>
      <c r="M37" s="63"/>
      <c r="N37" s="63"/>
      <c r="O37" s="63"/>
      <c r="P37" s="75"/>
      <c r="Q37" s="76" t="s">
        <v>48</v>
      </c>
      <c r="R37" s="75"/>
      <c r="S37" s="90" t="s">
        <v>140</v>
      </c>
      <c r="T37" s="63"/>
      <c r="U37" s="63"/>
      <c r="V37" s="63"/>
      <c r="W37" s="63"/>
      <c r="X37" s="63"/>
      <c r="Y37" s="63"/>
      <c r="Z37" s="63"/>
      <c r="AA37" s="75"/>
      <c r="AB37" s="76" t="s">
        <v>48</v>
      </c>
      <c r="AC37" s="75"/>
      <c r="AD37" s="5"/>
      <c r="AE37" s="5"/>
      <c r="AF37" s="5"/>
    </row>
    <row r="38" spans="1:32" ht="15.75" customHeight="1">
      <c r="A38" s="5"/>
      <c r="B38" s="91" t="s">
        <v>141</v>
      </c>
      <c r="C38" s="84"/>
      <c r="D38" s="82"/>
      <c r="E38" s="91" t="s">
        <v>257</v>
      </c>
      <c r="F38" s="84"/>
      <c r="G38" s="82"/>
      <c r="H38" s="159" t="s">
        <v>236</v>
      </c>
      <c r="I38" s="63"/>
      <c r="J38" s="63"/>
      <c r="K38" s="75"/>
      <c r="L38" s="29" t="s">
        <v>50</v>
      </c>
      <c r="M38" s="157" t="s">
        <v>238</v>
      </c>
      <c r="N38" s="84"/>
      <c r="O38" s="84"/>
      <c r="P38" s="82"/>
      <c r="Q38" s="76" t="s">
        <v>248</v>
      </c>
      <c r="R38" s="75"/>
      <c r="S38" s="159" t="s">
        <v>242</v>
      </c>
      <c r="T38" s="63"/>
      <c r="U38" s="63"/>
      <c r="V38" s="63"/>
      <c r="W38" s="17" t="s">
        <v>50</v>
      </c>
      <c r="X38" s="157" t="s">
        <v>244</v>
      </c>
      <c r="Y38" s="84"/>
      <c r="Z38" s="84"/>
      <c r="AA38" s="82"/>
      <c r="AB38" s="76" t="s">
        <v>248</v>
      </c>
      <c r="AC38" s="75"/>
      <c r="AD38" s="5"/>
      <c r="AE38" s="5"/>
      <c r="AF38" s="5"/>
    </row>
    <row r="39" spans="1:32" ht="15.75" customHeight="1">
      <c r="A39" s="5"/>
      <c r="B39" s="91" t="s">
        <v>142</v>
      </c>
      <c r="C39" s="84"/>
      <c r="D39" s="82"/>
      <c r="E39" s="76" t="s">
        <v>259</v>
      </c>
      <c r="F39" s="63"/>
      <c r="G39" s="75"/>
      <c r="H39" s="159" t="s">
        <v>237</v>
      </c>
      <c r="I39" s="63"/>
      <c r="J39" s="63"/>
      <c r="K39" s="75"/>
      <c r="L39" s="17" t="s">
        <v>50</v>
      </c>
      <c r="M39" s="160" t="s">
        <v>239</v>
      </c>
      <c r="N39" s="63"/>
      <c r="O39" s="63"/>
      <c r="P39" s="75"/>
      <c r="Q39" s="76" t="s">
        <v>248</v>
      </c>
      <c r="R39" s="75"/>
      <c r="S39" s="159" t="s">
        <v>243</v>
      </c>
      <c r="T39" s="63"/>
      <c r="U39" s="63"/>
      <c r="V39" s="63"/>
      <c r="W39" s="17" t="s">
        <v>50</v>
      </c>
      <c r="X39" s="160" t="s">
        <v>245</v>
      </c>
      <c r="Y39" s="63"/>
      <c r="Z39" s="63"/>
      <c r="AA39" s="75"/>
      <c r="AB39" s="76" t="s">
        <v>248</v>
      </c>
      <c r="AC39" s="75"/>
      <c r="AD39" s="5"/>
      <c r="AE39" s="5"/>
      <c r="AF39" s="5"/>
    </row>
    <row r="40" spans="1:32" ht="15.75" customHeight="1">
      <c r="A40" s="5"/>
      <c r="B40" s="91" t="s">
        <v>143</v>
      </c>
      <c r="C40" s="84"/>
      <c r="D40" s="82"/>
      <c r="E40" s="76" t="s">
        <v>261</v>
      </c>
      <c r="F40" s="63"/>
      <c r="G40" s="75"/>
      <c r="H40" s="159" t="s">
        <v>236</v>
      </c>
      <c r="I40" s="63"/>
      <c r="J40" s="63"/>
      <c r="K40" s="75"/>
      <c r="L40" s="17" t="s">
        <v>50</v>
      </c>
      <c r="M40" s="160" t="s">
        <v>240</v>
      </c>
      <c r="N40" s="63"/>
      <c r="O40" s="63"/>
      <c r="P40" s="75"/>
      <c r="Q40" s="76" t="s">
        <v>248</v>
      </c>
      <c r="R40" s="75"/>
      <c r="S40" s="159" t="s">
        <v>242</v>
      </c>
      <c r="T40" s="63"/>
      <c r="U40" s="63"/>
      <c r="V40" s="75"/>
      <c r="W40" s="17" t="s">
        <v>50</v>
      </c>
      <c r="X40" s="160" t="s">
        <v>246</v>
      </c>
      <c r="Y40" s="63"/>
      <c r="Z40" s="63"/>
      <c r="AA40" s="75"/>
      <c r="AB40" s="76" t="s">
        <v>248</v>
      </c>
      <c r="AC40" s="75"/>
      <c r="AD40" s="5"/>
      <c r="AE40" s="5"/>
      <c r="AF40" s="5"/>
    </row>
    <row r="41" spans="1:32" ht="15.75" customHeight="1">
      <c r="A41" s="5"/>
      <c r="B41" s="91" t="s">
        <v>144</v>
      </c>
      <c r="C41" s="84"/>
      <c r="D41" s="82"/>
      <c r="E41" s="76" t="s">
        <v>263</v>
      </c>
      <c r="F41" s="63"/>
      <c r="G41" s="75"/>
      <c r="H41" s="159" t="s">
        <v>237</v>
      </c>
      <c r="I41" s="63"/>
      <c r="J41" s="63"/>
      <c r="K41" s="75"/>
      <c r="L41" s="17" t="s">
        <v>50</v>
      </c>
      <c r="M41" s="160" t="s">
        <v>241</v>
      </c>
      <c r="N41" s="63"/>
      <c r="O41" s="63"/>
      <c r="P41" s="75"/>
      <c r="Q41" s="76" t="s">
        <v>248</v>
      </c>
      <c r="R41" s="75"/>
      <c r="S41" s="159" t="s">
        <v>243</v>
      </c>
      <c r="T41" s="63"/>
      <c r="U41" s="63"/>
      <c r="V41" s="75"/>
      <c r="W41" s="17" t="s">
        <v>50</v>
      </c>
      <c r="X41" s="157" t="s">
        <v>247</v>
      </c>
      <c r="Y41" s="84"/>
      <c r="Z41" s="84"/>
      <c r="AA41" s="82"/>
      <c r="AB41" s="76" t="s">
        <v>248</v>
      </c>
      <c r="AC41" s="75"/>
      <c r="AD41" s="5"/>
      <c r="AE41" s="5"/>
      <c r="AF41" s="5"/>
    </row>
    <row r="42" spans="1:32" ht="15.75" customHeight="1">
      <c r="A42" s="5"/>
      <c r="B42" s="91" t="s">
        <v>145</v>
      </c>
      <c r="C42" s="84"/>
      <c r="D42" s="82"/>
      <c r="E42" s="76" t="s">
        <v>265</v>
      </c>
      <c r="F42" s="63"/>
      <c r="G42" s="75"/>
      <c r="H42" s="159" t="s">
        <v>238</v>
      </c>
      <c r="I42" s="63"/>
      <c r="J42" s="63"/>
      <c r="K42" s="75"/>
      <c r="L42" s="17" t="s">
        <v>50</v>
      </c>
      <c r="M42" s="160" t="s">
        <v>240</v>
      </c>
      <c r="N42" s="63"/>
      <c r="O42" s="63"/>
      <c r="P42" s="75"/>
      <c r="Q42" s="76" t="s">
        <v>248</v>
      </c>
      <c r="R42" s="75"/>
      <c r="S42" s="159" t="s">
        <v>244</v>
      </c>
      <c r="T42" s="63"/>
      <c r="U42" s="63"/>
      <c r="V42" s="75"/>
      <c r="W42" s="17" t="s">
        <v>50</v>
      </c>
      <c r="X42" s="160" t="s">
        <v>246</v>
      </c>
      <c r="Y42" s="63"/>
      <c r="Z42" s="63"/>
      <c r="AA42" s="75"/>
      <c r="AB42" s="76" t="s">
        <v>248</v>
      </c>
      <c r="AC42" s="75"/>
      <c r="AD42" s="5"/>
      <c r="AE42" s="5"/>
      <c r="AF42" s="5"/>
    </row>
    <row r="43" spans="1:32" ht="15.75" customHeight="1">
      <c r="A43" s="5"/>
      <c r="B43" s="91" t="s">
        <v>146</v>
      </c>
      <c r="C43" s="84"/>
      <c r="D43" s="82"/>
      <c r="E43" s="76" t="s">
        <v>267</v>
      </c>
      <c r="F43" s="63"/>
      <c r="G43" s="104"/>
      <c r="H43" s="159" t="s">
        <v>239</v>
      </c>
      <c r="I43" s="63"/>
      <c r="J43" s="63"/>
      <c r="K43" s="75"/>
      <c r="L43" s="17" t="s">
        <v>50</v>
      </c>
      <c r="M43" s="160" t="s">
        <v>241</v>
      </c>
      <c r="N43" s="63"/>
      <c r="O43" s="63"/>
      <c r="P43" s="75"/>
      <c r="Q43" s="76" t="s">
        <v>248</v>
      </c>
      <c r="R43" s="75"/>
      <c r="S43" s="159" t="s">
        <v>245</v>
      </c>
      <c r="T43" s="63"/>
      <c r="U43" s="63"/>
      <c r="V43" s="75"/>
      <c r="W43" s="17" t="s">
        <v>50</v>
      </c>
      <c r="X43" s="160" t="s">
        <v>247</v>
      </c>
      <c r="Y43" s="63"/>
      <c r="Z43" s="63"/>
      <c r="AA43" s="75"/>
      <c r="AB43" s="76" t="s">
        <v>248</v>
      </c>
      <c r="AC43" s="75"/>
      <c r="AD43" s="5"/>
      <c r="AE43" s="5"/>
      <c r="AF43" s="5"/>
    </row>
    <row r="44" spans="1:32" ht="15.75" customHeight="1">
      <c r="A44" s="5"/>
      <c r="B44" s="91" t="s">
        <v>147</v>
      </c>
      <c r="C44" s="84"/>
      <c r="D44" s="82"/>
      <c r="E44" s="76" t="s">
        <v>269</v>
      </c>
      <c r="F44" s="63"/>
      <c r="G44" s="63"/>
      <c r="H44" s="90" t="s">
        <v>148</v>
      </c>
      <c r="I44" s="63"/>
      <c r="J44" s="63"/>
      <c r="K44" s="75"/>
      <c r="L44" s="30" t="s">
        <v>50</v>
      </c>
      <c r="M44" s="77" t="s">
        <v>149</v>
      </c>
      <c r="N44" s="63"/>
      <c r="O44" s="63"/>
      <c r="P44" s="63"/>
      <c r="Q44" s="76" t="s">
        <v>248</v>
      </c>
      <c r="R44" s="75"/>
      <c r="S44" s="90" t="s">
        <v>150</v>
      </c>
      <c r="T44" s="63"/>
      <c r="U44" s="63"/>
      <c r="V44" s="75"/>
      <c r="W44" s="30" t="s">
        <v>50</v>
      </c>
      <c r="X44" s="77" t="s">
        <v>151</v>
      </c>
      <c r="Y44" s="63"/>
      <c r="Z44" s="63"/>
      <c r="AA44" s="75"/>
      <c r="AB44" s="76" t="s">
        <v>248</v>
      </c>
      <c r="AC44" s="75"/>
      <c r="AD44" s="5"/>
      <c r="AE44" s="5"/>
      <c r="AF44" s="5"/>
    </row>
    <row r="45" spans="1:32" ht="13.5" customHeight="1">
      <c r="A45" s="1"/>
      <c r="B45" s="91" t="s">
        <v>152</v>
      </c>
      <c r="C45" s="84"/>
      <c r="D45" s="82"/>
      <c r="E45" s="92">
        <v>0.54861111111111116</v>
      </c>
      <c r="F45" s="63"/>
      <c r="G45" s="104"/>
      <c r="H45" s="90" t="s">
        <v>153</v>
      </c>
      <c r="I45" s="63"/>
      <c r="J45" s="63"/>
      <c r="K45" s="75"/>
      <c r="L45" s="30" t="s">
        <v>50</v>
      </c>
      <c r="M45" s="161" t="s">
        <v>154</v>
      </c>
      <c r="N45" s="63"/>
      <c r="O45" s="63"/>
      <c r="P45" s="75"/>
      <c r="Q45" s="76" t="s">
        <v>248</v>
      </c>
      <c r="R45" s="75"/>
      <c r="S45" s="90" t="s">
        <v>155</v>
      </c>
      <c r="T45" s="63"/>
      <c r="U45" s="63"/>
      <c r="V45" s="75"/>
      <c r="W45" s="30" t="s">
        <v>50</v>
      </c>
      <c r="X45" s="161" t="s">
        <v>156</v>
      </c>
      <c r="Y45" s="63"/>
      <c r="Z45" s="63"/>
      <c r="AA45" s="75"/>
      <c r="AB45" s="76" t="s">
        <v>248</v>
      </c>
      <c r="AC45" s="75"/>
      <c r="AD45" s="1"/>
      <c r="AE45" s="1"/>
      <c r="AF45" s="1"/>
    </row>
    <row r="46" spans="1:32" ht="13.5" customHeight="1">
      <c r="A46" s="1"/>
      <c r="B46" s="91" t="s">
        <v>157</v>
      </c>
      <c r="C46" s="84"/>
      <c r="D46" s="82"/>
      <c r="E46" s="92">
        <v>0.57638888888888884</v>
      </c>
      <c r="F46" s="63"/>
      <c r="G46" s="104"/>
      <c r="H46" s="90" t="s">
        <v>158</v>
      </c>
      <c r="I46" s="63"/>
      <c r="J46" s="63"/>
      <c r="K46" s="75"/>
      <c r="L46" s="30" t="s">
        <v>50</v>
      </c>
      <c r="M46" s="161" t="s">
        <v>159</v>
      </c>
      <c r="N46" s="63"/>
      <c r="O46" s="63"/>
      <c r="P46" s="75"/>
      <c r="Q46" s="76" t="s">
        <v>248</v>
      </c>
      <c r="R46" s="75"/>
      <c r="S46" s="90" t="s">
        <v>160</v>
      </c>
      <c r="T46" s="63"/>
      <c r="U46" s="63"/>
      <c r="V46" s="75"/>
      <c r="W46" s="30" t="s">
        <v>50</v>
      </c>
      <c r="X46" s="161" t="s">
        <v>161</v>
      </c>
      <c r="Y46" s="63"/>
      <c r="Z46" s="63"/>
      <c r="AA46" s="75"/>
      <c r="AB46" s="76" t="s">
        <v>248</v>
      </c>
      <c r="AC46" s="75"/>
      <c r="AD46" s="1"/>
      <c r="AE46" s="1"/>
      <c r="AF46" s="1"/>
    </row>
    <row r="47" spans="1:32" ht="13.5" customHeight="1">
      <c r="A47" s="1"/>
      <c r="B47" s="74"/>
      <c r="C47" s="63"/>
      <c r="D47" s="75"/>
      <c r="E47" s="92">
        <v>0.60416666666666663</v>
      </c>
      <c r="F47" s="93"/>
      <c r="G47" s="94"/>
      <c r="H47" s="96" t="s">
        <v>272</v>
      </c>
      <c r="I47" s="97"/>
      <c r="J47" s="97"/>
      <c r="K47" s="97"/>
      <c r="L47" s="97"/>
      <c r="M47" s="97"/>
      <c r="N47" s="97"/>
      <c r="O47" s="97"/>
      <c r="P47" s="97"/>
      <c r="Q47" s="97"/>
      <c r="R47" s="97"/>
      <c r="S47" s="97"/>
      <c r="T47" s="97"/>
      <c r="U47" s="97"/>
      <c r="V47" s="97"/>
      <c r="W47" s="97"/>
      <c r="X47" s="97"/>
      <c r="Y47" s="97"/>
      <c r="Z47" s="97"/>
      <c r="AA47" s="97"/>
      <c r="AB47" s="97"/>
      <c r="AC47" s="98"/>
      <c r="AD47" s="1"/>
      <c r="AE47" s="1"/>
      <c r="AF47" s="1"/>
    </row>
    <row r="48" spans="1:32" ht="13.5" customHeight="1">
      <c r="B48" s="163"/>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row>
    <row r="49" spans="1:32" ht="13.5" customHeight="1"/>
    <row r="50" spans="1:32" ht="13.5" customHeight="1"/>
    <row r="51" spans="1:32" ht="13.5" customHeight="1"/>
    <row r="52" spans="1:32" ht="13.5" customHeight="1"/>
    <row r="53" spans="1:32" ht="13.5" customHeight="1">
      <c r="A53" s="4" t="s">
        <v>162</v>
      </c>
    </row>
    <row r="54" spans="1:32" ht="13.5" customHeight="1">
      <c r="A54" s="146" t="s">
        <v>77</v>
      </c>
      <c r="B54" s="19"/>
      <c r="C54" s="103" t="s">
        <v>79</v>
      </c>
      <c r="D54" s="110"/>
      <c r="E54" s="110"/>
      <c r="F54" s="110"/>
      <c r="G54" s="110"/>
      <c r="H54" s="107"/>
      <c r="I54" s="103" t="s">
        <v>163</v>
      </c>
      <c r="J54" s="101"/>
      <c r="K54" s="100" t="s">
        <v>164</v>
      </c>
      <c r="L54" s="101"/>
      <c r="M54" s="100" t="s">
        <v>165</v>
      </c>
      <c r="N54" s="101"/>
      <c r="O54" s="103" t="s">
        <v>68</v>
      </c>
      <c r="P54" s="101"/>
      <c r="Q54" s="100" t="s">
        <v>69</v>
      </c>
      <c r="R54" s="101"/>
      <c r="S54" s="100" t="s">
        <v>70</v>
      </c>
      <c r="T54" s="101"/>
      <c r="U54" s="100" t="s">
        <v>71</v>
      </c>
      <c r="V54" s="101"/>
      <c r="W54" s="100" t="s">
        <v>72</v>
      </c>
      <c r="X54" s="101"/>
      <c r="Y54" s="100" t="s">
        <v>73</v>
      </c>
      <c r="Z54" s="101"/>
      <c r="AA54" s="100" t="s">
        <v>74</v>
      </c>
      <c r="AB54" s="107"/>
      <c r="AC54" s="103" t="s">
        <v>75</v>
      </c>
      <c r="AD54" s="108"/>
      <c r="AE54" s="2"/>
      <c r="AF54" s="2"/>
    </row>
    <row r="55" spans="1:32" ht="13.5" customHeight="1">
      <c r="A55" s="147"/>
      <c r="B55" s="24" t="s">
        <v>163</v>
      </c>
      <c r="C55" s="165"/>
      <c r="D55" s="84"/>
      <c r="E55" s="84"/>
      <c r="F55" s="84"/>
      <c r="G55" s="84"/>
      <c r="H55" s="122"/>
      <c r="I55" s="135"/>
      <c r="J55" s="82"/>
      <c r="K55" s="102"/>
      <c r="L55" s="82"/>
      <c r="M55" s="102"/>
      <c r="N55" s="82"/>
      <c r="O55" s="135"/>
      <c r="P55" s="82"/>
      <c r="Q55" s="102"/>
      <c r="R55" s="82"/>
      <c r="S55" s="102"/>
      <c r="T55" s="82"/>
      <c r="U55" s="102"/>
      <c r="V55" s="82"/>
      <c r="W55" s="102"/>
      <c r="X55" s="82"/>
      <c r="Y55" s="102"/>
      <c r="Z55" s="82"/>
      <c r="AA55" s="102"/>
      <c r="AB55" s="122"/>
      <c r="AC55" s="135"/>
      <c r="AD55" s="120"/>
      <c r="AE55" s="1"/>
      <c r="AF55" s="1"/>
    </row>
    <row r="56" spans="1:32" ht="13.5" customHeight="1">
      <c r="A56" s="147"/>
      <c r="B56" s="25" t="s">
        <v>164</v>
      </c>
      <c r="C56" s="166"/>
      <c r="D56" s="63"/>
      <c r="E56" s="63"/>
      <c r="F56" s="63"/>
      <c r="G56" s="63"/>
      <c r="H56" s="104"/>
      <c r="I56" s="105"/>
      <c r="J56" s="75"/>
      <c r="K56" s="99"/>
      <c r="L56" s="75"/>
      <c r="M56" s="139"/>
      <c r="N56" s="75"/>
      <c r="O56" s="105"/>
      <c r="P56" s="75"/>
      <c r="Q56" s="99"/>
      <c r="R56" s="75"/>
      <c r="S56" s="99"/>
      <c r="T56" s="75"/>
      <c r="U56" s="99"/>
      <c r="V56" s="75"/>
      <c r="W56" s="99"/>
      <c r="X56" s="75"/>
      <c r="Y56" s="99"/>
      <c r="Z56" s="75"/>
      <c r="AA56" s="99"/>
      <c r="AB56" s="104"/>
      <c r="AC56" s="105"/>
      <c r="AD56" s="64"/>
      <c r="AE56" s="1"/>
      <c r="AF56" s="1"/>
    </row>
    <row r="57" spans="1:32" ht="13.5" customHeight="1">
      <c r="A57" s="147"/>
      <c r="B57" s="25" t="s">
        <v>165</v>
      </c>
      <c r="C57" s="166"/>
      <c r="D57" s="63"/>
      <c r="E57" s="63"/>
      <c r="F57" s="63"/>
      <c r="G57" s="63"/>
      <c r="H57" s="104"/>
      <c r="I57" s="105"/>
      <c r="J57" s="75"/>
      <c r="K57" s="139"/>
      <c r="L57" s="75"/>
      <c r="M57" s="99"/>
      <c r="N57" s="75"/>
      <c r="O57" s="105"/>
      <c r="P57" s="75"/>
      <c r="Q57" s="99"/>
      <c r="R57" s="75"/>
      <c r="S57" s="99"/>
      <c r="T57" s="75"/>
      <c r="U57" s="99"/>
      <c r="V57" s="75"/>
      <c r="W57" s="99"/>
      <c r="X57" s="75"/>
      <c r="Y57" s="99"/>
      <c r="Z57" s="75"/>
      <c r="AA57" s="99"/>
      <c r="AB57" s="104"/>
      <c r="AC57" s="105"/>
      <c r="AD57" s="64"/>
      <c r="AE57" s="1"/>
      <c r="AF57" s="1"/>
    </row>
    <row r="58" spans="1:32" ht="4.5" customHeight="1">
      <c r="A58" s="147"/>
    </row>
    <row r="59" spans="1:32" ht="13.5" customHeight="1">
      <c r="A59" s="147"/>
      <c r="B59" s="19"/>
      <c r="C59" s="103" t="s">
        <v>80</v>
      </c>
      <c r="D59" s="110"/>
      <c r="E59" s="110"/>
      <c r="F59" s="110"/>
      <c r="G59" s="110"/>
      <c r="H59" s="107"/>
      <c r="I59" s="175" t="s">
        <v>166</v>
      </c>
      <c r="J59" s="101"/>
      <c r="K59" s="100" t="s">
        <v>167</v>
      </c>
      <c r="L59" s="101"/>
      <c r="M59" s="100" t="s">
        <v>168</v>
      </c>
      <c r="N59" s="101"/>
      <c r="O59" s="103" t="s">
        <v>68</v>
      </c>
      <c r="P59" s="101"/>
      <c r="Q59" s="100" t="s">
        <v>69</v>
      </c>
      <c r="R59" s="101"/>
      <c r="S59" s="100" t="s">
        <v>70</v>
      </c>
      <c r="T59" s="101"/>
      <c r="U59" s="100" t="s">
        <v>71</v>
      </c>
      <c r="V59" s="101"/>
      <c r="W59" s="100" t="s">
        <v>72</v>
      </c>
      <c r="X59" s="101"/>
      <c r="Y59" s="100" t="s">
        <v>73</v>
      </c>
      <c r="Z59" s="101"/>
      <c r="AA59" s="100" t="s">
        <v>74</v>
      </c>
      <c r="AB59" s="107"/>
      <c r="AC59" s="103" t="s">
        <v>75</v>
      </c>
      <c r="AD59" s="108"/>
    </row>
    <row r="60" spans="1:32" ht="13.5" customHeight="1">
      <c r="A60" s="147"/>
      <c r="B60" s="24" t="s">
        <v>166</v>
      </c>
      <c r="C60" s="172"/>
      <c r="D60" s="143"/>
      <c r="E60" s="143"/>
      <c r="F60" s="143"/>
      <c r="G60" s="143"/>
      <c r="H60" s="118"/>
      <c r="I60" s="173"/>
      <c r="J60" s="167"/>
      <c r="K60" s="174"/>
      <c r="L60" s="167"/>
      <c r="M60" s="174"/>
      <c r="N60" s="167"/>
      <c r="O60" s="135"/>
      <c r="P60" s="82"/>
      <c r="Q60" s="102"/>
      <c r="R60" s="82"/>
      <c r="S60" s="102"/>
      <c r="T60" s="82"/>
      <c r="U60" s="102"/>
      <c r="V60" s="82"/>
      <c r="W60" s="102"/>
      <c r="X60" s="82"/>
      <c r="Y60" s="102"/>
      <c r="Z60" s="82"/>
      <c r="AA60" s="102"/>
      <c r="AB60" s="122"/>
      <c r="AC60" s="135"/>
      <c r="AD60" s="120"/>
    </row>
    <row r="61" spans="1:32" ht="13.5" customHeight="1">
      <c r="A61" s="147"/>
      <c r="B61" s="25" t="s">
        <v>167</v>
      </c>
      <c r="C61" s="166"/>
      <c r="D61" s="63"/>
      <c r="E61" s="63"/>
      <c r="F61" s="63"/>
      <c r="G61" s="63"/>
      <c r="H61" s="104"/>
      <c r="I61" s="168"/>
      <c r="J61" s="75"/>
      <c r="K61" s="139"/>
      <c r="L61" s="75"/>
      <c r="M61" s="139"/>
      <c r="N61" s="75"/>
      <c r="O61" s="105"/>
      <c r="P61" s="75"/>
      <c r="Q61" s="99"/>
      <c r="R61" s="75"/>
      <c r="S61" s="99"/>
      <c r="T61" s="75"/>
      <c r="U61" s="99"/>
      <c r="V61" s="75"/>
      <c r="W61" s="99"/>
      <c r="X61" s="75"/>
      <c r="Y61" s="99"/>
      <c r="Z61" s="75"/>
      <c r="AA61" s="99"/>
      <c r="AB61" s="104"/>
      <c r="AC61" s="105"/>
      <c r="AD61" s="64"/>
    </row>
    <row r="62" spans="1:32" ht="13.5" customHeight="1">
      <c r="A62" s="148"/>
      <c r="B62" s="31" t="s">
        <v>168</v>
      </c>
      <c r="C62" s="169"/>
      <c r="D62" s="71"/>
      <c r="E62" s="71"/>
      <c r="F62" s="71"/>
      <c r="G62" s="71"/>
      <c r="H62" s="113"/>
      <c r="I62" s="170"/>
      <c r="J62" s="112"/>
      <c r="K62" s="141"/>
      <c r="L62" s="112"/>
      <c r="M62" s="141"/>
      <c r="N62" s="112"/>
      <c r="O62" s="114"/>
      <c r="P62" s="112"/>
      <c r="Q62" s="111"/>
      <c r="R62" s="112"/>
      <c r="S62" s="111"/>
      <c r="T62" s="112"/>
      <c r="U62" s="111"/>
      <c r="V62" s="112"/>
      <c r="W62" s="111"/>
      <c r="X62" s="112"/>
      <c r="Y62" s="111"/>
      <c r="Z62" s="112"/>
      <c r="AA62" s="111"/>
      <c r="AB62" s="113"/>
      <c r="AC62" s="114"/>
      <c r="AD62" s="72"/>
    </row>
    <row r="63" spans="1:32" ht="13.5" customHeight="1"/>
    <row r="64" spans="1:32" ht="13.5" customHeight="1">
      <c r="A64" s="171" t="s">
        <v>78</v>
      </c>
      <c r="B64" s="19"/>
      <c r="C64" s="103" t="s">
        <v>81</v>
      </c>
      <c r="D64" s="110"/>
      <c r="E64" s="110"/>
      <c r="F64" s="110"/>
      <c r="G64" s="110"/>
      <c r="H64" s="107"/>
      <c r="I64" s="175" t="s">
        <v>169</v>
      </c>
      <c r="J64" s="101"/>
      <c r="K64" s="100" t="s">
        <v>170</v>
      </c>
      <c r="L64" s="101"/>
      <c r="M64" s="100" t="s">
        <v>171</v>
      </c>
      <c r="N64" s="101"/>
      <c r="O64" s="103" t="s">
        <v>68</v>
      </c>
      <c r="P64" s="101"/>
      <c r="Q64" s="100" t="s">
        <v>69</v>
      </c>
      <c r="R64" s="101"/>
      <c r="S64" s="100" t="s">
        <v>70</v>
      </c>
      <c r="T64" s="101"/>
      <c r="U64" s="100" t="s">
        <v>71</v>
      </c>
      <c r="V64" s="101"/>
      <c r="W64" s="100" t="s">
        <v>72</v>
      </c>
      <c r="X64" s="101"/>
      <c r="Y64" s="100" t="s">
        <v>73</v>
      </c>
      <c r="Z64" s="101"/>
      <c r="AA64" s="100" t="s">
        <v>74</v>
      </c>
      <c r="AB64" s="107"/>
      <c r="AC64" s="103" t="s">
        <v>75</v>
      </c>
      <c r="AD64" s="108"/>
    </row>
    <row r="65" spans="1:30" ht="13.5" customHeight="1">
      <c r="A65" s="147"/>
      <c r="B65" s="24" t="s">
        <v>169</v>
      </c>
      <c r="C65" s="172"/>
      <c r="D65" s="143"/>
      <c r="E65" s="143"/>
      <c r="F65" s="143"/>
      <c r="G65" s="143"/>
      <c r="H65" s="118"/>
      <c r="I65" s="181"/>
      <c r="J65" s="167"/>
      <c r="K65" s="134"/>
      <c r="L65" s="167"/>
      <c r="M65" s="134"/>
      <c r="N65" s="167"/>
      <c r="O65" s="135"/>
      <c r="P65" s="82"/>
      <c r="Q65" s="102"/>
      <c r="R65" s="82"/>
      <c r="S65" s="102"/>
      <c r="T65" s="82"/>
      <c r="U65" s="102"/>
      <c r="V65" s="82"/>
      <c r="W65" s="102"/>
      <c r="X65" s="82"/>
      <c r="Y65" s="102"/>
      <c r="Z65" s="82"/>
      <c r="AA65" s="102"/>
      <c r="AB65" s="122"/>
      <c r="AC65" s="135"/>
      <c r="AD65" s="120"/>
    </row>
    <row r="66" spans="1:30" ht="13.5" customHeight="1">
      <c r="A66" s="147"/>
      <c r="B66" s="25" t="s">
        <v>170</v>
      </c>
      <c r="C66" s="166"/>
      <c r="D66" s="63"/>
      <c r="E66" s="63"/>
      <c r="F66" s="63"/>
      <c r="G66" s="63"/>
      <c r="H66" s="104"/>
      <c r="I66" s="176"/>
      <c r="J66" s="75"/>
      <c r="K66" s="99"/>
      <c r="L66" s="75"/>
      <c r="M66" s="99"/>
      <c r="N66" s="75"/>
      <c r="O66" s="105"/>
      <c r="P66" s="75"/>
      <c r="Q66" s="99"/>
      <c r="R66" s="75"/>
      <c r="S66" s="99"/>
      <c r="T66" s="75"/>
      <c r="U66" s="99"/>
      <c r="V66" s="75"/>
      <c r="W66" s="99"/>
      <c r="X66" s="75"/>
      <c r="Y66" s="99"/>
      <c r="Z66" s="75"/>
      <c r="AA66" s="99"/>
      <c r="AB66" s="104"/>
      <c r="AC66" s="105"/>
      <c r="AD66" s="64"/>
    </row>
    <row r="67" spans="1:30" ht="13.5" customHeight="1">
      <c r="A67" s="147"/>
      <c r="B67" s="25" t="s">
        <v>171</v>
      </c>
      <c r="C67" s="166"/>
      <c r="D67" s="63"/>
      <c r="E67" s="63"/>
      <c r="F67" s="63"/>
      <c r="G67" s="63"/>
      <c r="H67" s="104"/>
      <c r="I67" s="176"/>
      <c r="J67" s="75"/>
      <c r="K67" s="99"/>
      <c r="L67" s="75"/>
      <c r="M67" s="99"/>
      <c r="N67" s="75"/>
      <c r="O67" s="105"/>
      <c r="P67" s="75"/>
      <c r="Q67" s="99"/>
      <c r="R67" s="75"/>
      <c r="S67" s="99"/>
      <c r="T67" s="75"/>
      <c r="U67" s="99"/>
      <c r="V67" s="75"/>
      <c r="W67" s="99"/>
      <c r="X67" s="75"/>
      <c r="Y67" s="99"/>
      <c r="Z67" s="75"/>
      <c r="AA67" s="99"/>
      <c r="AB67" s="104"/>
      <c r="AC67" s="105"/>
      <c r="AD67" s="64"/>
    </row>
    <row r="68" spans="1:30" ht="6" customHeight="1">
      <c r="A68" s="147"/>
    </row>
    <row r="69" spans="1:30" ht="13.5" customHeight="1">
      <c r="A69" s="147"/>
      <c r="B69" s="19"/>
      <c r="C69" s="103" t="s">
        <v>82</v>
      </c>
      <c r="D69" s="110"/>
      <c r="E69" s="110"/>
      <c r="F69" s="110"/>
      <c r="G69" s="110"/>
      <c r="H69" s="107"/>
      <c r="I69" s="175" t="s">
        <v>172</v>
      </c>
      <c r="J69" s="101"/>
      <c r="K69" s="100" t="s">
        <v>173</v>
      </c>
      <c r="L69" s="101"/>
      <c r="M69" s="100" t="s">
        <v>174</v>
      </c>
      <c r="N69" s="101"/>
      <c r="O69" s="103" t="s">
        <v>68</v>
      </c>
      <c r="P69" s="101"/>
      <c r="Q69" s="100" t="s">
        <v>69</v>
      </c>
      <c r="R69" s="101"/>
      <c r="S69" s="100" t="s">
        <v>70</v>
      </c>
      <c r="T69" s="101"/>
      <c r="U69" s="100" t="s">
        <v>71</v>
      </c>
      <c r="V69" s="101"/>
      <c r="W69" s="100" t="s">
        <v>72</v>
      </c>
      <c r="X69" s="101"/>
      <c r="Y69" s="100" t="s">
        <v>73</v>
      </c>
      <c r="Z69" s="101"/>
      <c r="AA69" s="100" t="s">
        <v>74</v>
      </c>
      <c r="AB69" s="107"/>
      <c r="AC69" s="103" t="s">
        <v>75</v>
      </c>
      <c r="AD69" s="108"/>
    </row>
    <row r="70" spans="1:30" ht="13.5" customHeight="1">
      <c r="A70" s="147"/>
      <c r="B70" s="24" t="s">
        <v>172</v>
      </c>
      <c r="C70" s="172"/>
      <c r="D70" s="143"/>
      <c r="E70" s="143"/>
      <c r="F70" s="143"/>
      <c r="G70" s="143"/>
      <c r="H70" s="118"/>
      <c r="I70" s="173"/>
      <c r="J70" s="167"/>
      <c r="K70" s="174"/>
      <c r="L70" s="167"/>
      <c r="M70" s="174"/>
      <c r="N70" s="167"/>
      <c r="O70" s="135"/>
      <c r="P70" s="82"/>
      <c r="Q70" s="102"/>
      <c r="R70" s="82"/>
      <c r="S70" s="102"/>
      <c r="T70" s="82"/>
      <c r="U70" s="102"/>
      <c r="V70" s="82"/>
      <c r="W70" s="102"/>
      <c r="X70" s="82"/>
      <c r="Y70" s="102"/>
      <c r="Z70" s="82"/>
      <c r="AA70" s="102"/>
      <c r="AB70" s="122"/>
      <c r="AC70" s="135"/>
      <c r="AD70" s="120"/>
    </row>
    <row r="71" spans="1:30" ht="13.5" customHeight="1">
      <c r="A71" s="147"/>
      <c r="B71" s="25" t="s">
        <v>173</v>
      </c>
      <c r="C71" s="166"/>
      <c r="D71" s="63"/>
      <c r="E71" s="63"/>
      <c r="F71" s="63"/>
      <c r="G71" s="63"/>
      <c r="H71" s="104"/>
      <c r="I71" s="168"/>
      <c r="J71" s="75"/>
      <c r="K71" s="139"/>
      <c r="L71" s="75"/>
      <c r="M71" s="139"/>
      <c r="N71" s="75"/>
      <c r="O71" s="105"/>
      <c r="P71" s="75"/>
      <c r="Q71" s="99"/>
      <c r="R71" s="75"/>
      <c r="S71" s="99"/>
      <c r="T71" s="75"/>
      <c r="U71" s="99"/>
      <c r="V71" s="75"/>
      <c r="W71" s="99"/>
      <c r="X71" s="75"/>
      <c r="Y71" s="99"/>
      <c r="Z71" s="75"/>
      <c r="AA71" s="99"/>
      <c r="AB71" s="104"/>
      <c r="AC71" s="105"/>
      <c r="AD71" s="64"/>
    </row>
    <row r="72" spans="1:30" ht="13.5" customHeight="1">
      <c r="A72" s="148"/>
      <c r="B72" s="31" t="s">
        <v>174</v>
      </c>
      <c r="C72" s="169"/>
      <c r="D72" s="71"/>
      <c r="E72" s="71"/>
      <c r="F72" s="71"/>
      <c r="G72" s="71"/>
      <c r="H72" s="113"/>
      <c r="I72" s="170"/>
      <c r="J72" s="112"/>
      <c r="K72" s="141"/>
      <c r="L72" s="112"/>
      <c r="M72" s="141"/>
      <c r="N72" s="112"/>
      <c r="O72" s="114"/>
      <c r="P72" s="112"/>
      <c r="Q72" s="111"/>
      <c r="R72" s="112"/>
      <c r="S72" s="111"/>
      <c r="T72" s="112"/>
      <c r="U72" s="111"/>
      <c r="V72" s="112"/>
      <c r="W72" s="111"/>
      <c r="X72" s="112"/>
      <c r="Y72" s="111"/>
      <c r="Z72" s="112"/>
      <c r="AA72" s="111"/>
      <c r="AB72" s="113"/>
      <c r="AC72" s="114"/>
      <c r="AD72" s="72"/>
    </row>
    <row r="73" spans="1:30" ht="13.5" customHeight="1"/>
    <row r="74" spans="1:30" ht="13.5" customHeight="1">
      <c r="A74" s="171" t="s">
        <v>96</v>
      </c>
      <c r="B74" s="19"/>
      <c r="C74" s="103" t="s">
        <v>98</v>
      </c>
      <c r="D74" s="110"/>
      <c r="E74" s="110"/>
      <c r="F74" s="110"/>
      <c r="G74" s="110"/>
      <c r="H74" s="107"/>
      <c r="I74" s="175" t="s">
        <v>175</v>
      </c>
      <c r="J74" s="101"/>
      <c r="K74" s="100" t="s">
        <v>176</v>
      </c>
      <c r="L74" s="101"/>
      <c r="M74" s="100" t="s">
        <v>177</v>
      </c>
      <c r="N74" s="101"/>
      <c r="O74" s="103" t="s">
        <v>68</v>
      </c>
      <c r="P74" s="101"/>
      <c r="Q74" s="100" t="s">
        <v>69</v>
      </c>
      <c r="R74" s="101"/>
      <c r="S74" s="100" t="s">
        <v>70</v>
      </c>
      <c r="T74" s="101"/>
      <c r="U74" s="100" t="s">
        <v>71</v>
      </c>
      <c r="V74" s="101"/>
      <c r="W74" s="100" t="s">
        <v>72</v>
      </c>
      <c r="X74" s="101"/>
      <c r="Y74" s="100" t="s">
        <v>73</v>
      </c>
      <c r="Z74" s="101"/>
      <c r="AA74" s="100" t="s">
        <v>74</v>
      </c>
      <c r="AB74" s="107"/>
      <c r="AC74" s="103" t="s">
        <v>75</v>
      </c>
      <c r="AD74" s="108"/>
    </row>
    <row r="75" spans="1:30" ht="13.5" customHeight="1">
      <c r="A75" s="147"/>
      <c r="B75" s="24" t="s">
        <v>175</v>
      </c>
      <c r="C75" s="172"/>
      <c r="D75" s="143"/>
      <c r="E75" s="143"/>
      <c r="F75" s="143"/>
      <c r="G75" s="143"/>
      <c r="H75" s="118"/>
      <c r="I75" s="173"/>
      <c r="J75" s="167"/>
      <c r="K75" s="174"/>
      <c r="L75" s="167"/>
      <c r="M75" s="174"/>
      <c r="N75" s="167"/>
      <c r="O75" s="135"/>
      <c r="P75" s="82"/>
      <c r="Q75" s="102"/>
      <c r="R75" s="82"/>
      <c r="S75" s="102"/>
      <c r="T75" s="82"/>
      <c r="U75" s="102"/>
      <c r="V75" s="82"/>
      <c r="W75" s="102"/>
      <c r="X75" s="82"/>
      <c r="Y75" s="102"/>
      <c r="Z75" s="82"/>
      <c r="AA75" s="102"/>
      <c r="AB75" s="122"/>
      <c r="AC75" s="135"/>
      <c r="AD75" s="120"/>
    </row>
    <row r="76" spans="1:30" ht="13.5" customHeight="1">
      <c r="A76" s="147"/>
      <c r="B76" s="25" t="s">
        <v>176</v>
      </c>
      <c r="C76" s="166"/>
      <c r="D76" s="63"/>
      <c r="E76" s="63"/>
      <c r="F76" s="63"/>
      <c r="G76" s="63"/>
      <c r="H76" s="104"/>
      <c r="I76" s="168"/>
      <c r="J76" s="75"/>
      <c r="K76" s="139"/>
      <c r="L76" s="75"/>
      <c r="M76" s="139"/>
      <c r="N76" s="75"/>
      <c r="O76" s="105"/>
      <c r="P76" s="75"/>
      <c r="Q76" s="99"/>
      <c r="R76" s="75"/>
      <c r="S76" s="99"/>
      <c r="T76" s="75"/>
      <c r="U76" s="99"/>
      <c r="V76" s="75"/>
      <c r="W76" s="99"/>
      <c r="X76" s="75"/>
      <c r="Y76" s="99"/>
      <c r="Z76" s="75"/>
      <c r="AA76" s="99"/>
      <c r="AB76" s="104"/>
      <c r="AC76" s="105"/>
      <c r="AD76" s="64"/>
    </row>
    <row r="77" spans="1:30" ht="13.5" customHeight="1">
      <c r="A77" s="147"/>
      <c r="B77" s="25" t="s">
        <v>177</v>
      </c>
      <c r="C77" s="166"/>
      <c r="D77" s="63"/>
      <c r="E77" s="63"/>
      <c r="F77" s="63"/>
      <c r="G77" s="63"/>
      <c r="H77" s="104"/>
      <c r="I77" s="168"/>
      <c r="J77" s="75"/>
      <c r="K77" s="139"/>
      <c r="L77" s="75"/>
      <c r="M77" s="139"/>
      <c r="N77" s="75"/>
      <c r="O77" s="105"/>
      <c r="P77" s="75"/>
      <c r="Q77" s="99"/>
      <c r="R77" s="75"/>
      <c r="S77" s="99"/>
      <c r="T77" s="75"/>
      <c r="U77" s="99"/>
      <c r="V77" s="75"/>
      <c r="W77" s="99"/>
      <c r="X77" s="75"/>
      <c r="Y77" s="99"/>
      <c r="Z77" s="75"/>
      <c r="AA77" s="99"/>
      <c r="AB77" s="104"/>
      <c r="AC77" s="105"/>
      <c r="AD77" s="64"/>
    </row>
    <row r="78" spans="1:30" ht="6" customHeight="1">
      <c r="A78" s="147"/>
    </row>
    <row r="79" spans="1:30" ht="13.5" customHeight="1">
      <c r="A79" s="147"/>
      <c r="B79" s="19"/>
      <c r="C79" s="103" t="s">
        <v>99</v>
      </c>
      <c r="D79" s="110"/>
      <c r="E79" s="110"/>
      <c r="F79" s="110"/>
      <c r="G79" s="110"/>
      <c r="H79" s="107"/>
      <c r="I79" s="103" t="s">
        <v>178</v>
      </c>
      <c r="J79" s="101"/>
      <c r="K79" s="100" t="s">
        <v>179</v>
      </c>
      <c r="L79" s="101"/>
      <c r="M79" s="100" t="s">
        <v>180</v>
      </c>
      <c r="N79" s="101"/>
      <c r="O79" s="103" t="s">
        <v>68</v>
      </c>
      <c r="P79" s="101"/>
      <c r="Q79" s="100" t="s">
        <v>69</v>
      </c>
      <c r="R79" s="101"/>
      <c r="S79" s="100" t="s">
        <v>70</v>
      </c>
      <c r="T79" s="101"/>
      <c r="U79" s="100" t="s">
        <v>71</v>
      </c>
      <c r="V79" s="101"/>
      <c r="W79" s="100" t="s">
        <v>72</v>
      </c>
      <c r="X79" s="101"/>
      <c r="Y79" s="100" t="s">
        <v>73</v>
      </c>
      <c r="Z79" s="101"/>
      <c r="AA79" s="100" t="s">
        <v>74</v>
      </c>
      <c r="AB79" s="107"/>
      <c r="AC79" s="103" t="s">
        <v>75</v>
      </c>
      <c r="AD79" s="108"/>
    </row>
    <row r="80" spans="1:30" ht="13.5" customHeight="1">
      <c r="A80" s="147"/>
      <c r="B80" s="24" t="s">
        <v>178</v>
      </c>
      <c r="C80" s="165"/>
      <c r="D80" s="84"/>
      <c r="E80" s="84"/>
      <c r="F80" s="84"/>
      <c r="G80" s="84"/>
      <c r="H80" s="122"/>
      <c r="I80" s="135"/>
      <c r="J80" s="82"/>
      <c r="K80" s="102"/>
      <c r="L80" s="82"/>
      <c r="M80" s="102"/>
      <c r="N80" s="82"/>
      <c r="O80" s="135"/>
      <c r="P80" s="82"/>
      <c r="Q80" s="102"/>
      <c r="R80" s="82"/>
      <c r="S80" s="102"/>
      <c r="T80" s="82"/>
      <c r="U80" s="102"/>
      <c r="V80" s="82"/>
      <c r="W80" s="102"/>
      <c r="X80" s="82"/>
      <c r="Y80" s="102"/>
      <c r="Z80" s="82"/>
      <c r="AA80" s="102"/>
      <c r="AB80" s="122"/>
      <c r="AC80" s="135"/>
      <c r="AD80" s="120"/>
    </row>
    <row r="81" spans="1:30" ht="13.5" customHeight="1">
      <c r="A81" s="147"/>
      <c r="B81" s="25" t="s">
        <v>179</v>
      </c>
      <c r="C81" s="166"/>
      <c r="D81" s="63"/>
      <c r="E81" s="63"/>
      <c r="F81" s="63"/>
      <c r="G81" s="63"/>
      <c r="H81" s="104"/>
      <c r="I81" s="105"/>
      <c r="J81" s="75"/>
      <c r="K81" s="99"/>
      <c r="L81" s="75"/>
      <c r="M81" s="99"/>
      <c r="N81" s="75"/>
      <c r="O81" s="105"/>
      <c r="P81" s="75"/>
      <c r="Q81" s="99"/>
      <c r="R81" s="75"/>
      <c r="S81" s="99"/>
      <c r="T81" s="75"/>
      <c r="U81" s="99"/>
      <c r="V81" s="75"/>
      <c r="W81" s="99"/>
      <c r="X81" s="75"/>
      <c r="Y81" s="99"/>
      <c r="Z81" s="75"/>
      <c r="AA81" s="99"/>
      <c r="AB81" s="104"/>
      <c r="AC81" s="105"/>
      <c r="AD81" s="64"/>
    </row>
    <row r="82" spans="1:30" ht="13.5" customHeight="1">
      <c r="A82" s="148"/>
      <c r="B82" s="31" t="s">
        <v>180</v>
      </c>
      <c r="C82" s="169"/>
      <c r="D82" s="71"/>
      <c r="E82" s="71"/>
      <c r="F82" s="71"/>
      <c r="G82" s="71"/>
      <c r="H82" s="113"/>
      <c r="I82" s="114"/>
      <c r="J82" s="112"/>
      <c r="K82" s="111"/>
      <c r="L82" s="112"/>
      <c r="M82" s="111"/>
      <c r="N82" s="112"/>
      <c r="O82" s="114"/>
      <c r="P82" s="112"/>
      <c r="Q82" s="111"/>
      <c r="R82" s="112"/>
      <c r="S82" s="111"/>
      <c r="T82" s="112"/>
      <c r="U82" s="111"/>
      <c r="V82" s="112"/>
      <c r="W82" s="111"/>
      <c r="X82" s="112"/>
      <c r="Y82" s="111"/>
      <c r="Z82" s="112"/>
      <c r="AA82" s="111"/>
      <c r="AB82" s="113"/>
      <c r="AC82" s="114"/>
      <c r="AD82" s="72"/>
    </row>
    <row r="83" spans="1:30" ht="13.5" customHeight="1">
      <c r="A83" s="32"/>
    </row>
    <row r="84" spans="1:30" ht="13.5" customHeight="1">
      <c r="A84" s="171" t="s">
        <v>97</v>
      </c>
      <c r="B84" s="19"/>
      <c r="C84" s="103" t="s">
        <v>100</v>
      </c>
      <c r="D84" s="110"/>
      <c r="E84" s="110"/>
      <c r="F84" s="110"/>
      <c r="G84" s="110"/>
      <c r="H84" s="107"/>
      <c r="I84" s="103" t="s">
        <v>181</v>
      </c>
      <c r="J84" s="101"/>
      <c r="K84" s="100" t="s">
        <v>182</v>
      </c>
      <c r="L84" s="101"/>
      <c r="M84" s="100" t="s">
        <v>183</v>
      </c>
      <c r="N84" s="101"/>
      <c r="O84" s="103" t="s">
        <v>68</v>
      </c>
      <c r="P84" s="101"/>
      <c r="Q84" s="100" t="s">
        <v>69</v>
      </c>
      <c r="R84" s="101"/>
      <c r="S84" s="100" t="s">
        <v>70</v>
      </c>
      <c r="T84" s="101"/>
      <c r="U84" s="100" t="s">
        <v>71</v>
      </c>
      <c r="V84" s="101"/>
      <c r="W84" s="100" t="s">
        <v>72</v>
      </c>
      <c r="X84" s="101"/>
      <c r="Y84" s="100" t="s">
        <v>73</v>
      </c>
      <c r="Z84" s="101"/>
      <c r="AA84" s="100" t="s">
        <v>74</v>
      </c>
      <c r="AB84" s="107"/>
      <c r="AC84" s="103" t="s">
        <v>75</v>
      </c>
      <c r="AD84" s="108"/>
    </row>
    <row r="85" spans="1:30" ht="13.5" customHeight="1">
      <c r="A85" s="147"/>
      <c r="B85" s="24" t="s">
        <v>181</v>
      </c>
      <c r="C85" s="165"/>
      <c r="D85" s="84"/>
      <c r="E85" s="84"/>
      <c r="F85" s="84"/>
      <c r="G85" s="84"/>
      <c r="H85" s="122"/>
      <c r="I85" s="136"/>
      <c r="J85" s="82"/>
      <c r="K85" s="137"/>
      <c r="L85" s="82"/>
      <c r="M85" s="137"/>
      <c r="N85" s="82"/>
      <c r="O85" s="135"/>
      <c r="P85" s="82"/>
      <c r="Q85" s="102"/>
      <c r="R85" s="82"/>
      <c r="S85" s="102"/>
      <c r="T85" s="82"/>
      <c r="U85" s="102"/>
      <c r="V85" s="82"/>
      <c r="W85" s="102"/>
      <c r="X85" s="82"/>
      <c r="Y85" s="102"/>
      <c r="Z85" s="82"/>
      <c r="AA85" s="102"/>
      <c r="AB85" s="122"/>
      <c r="AC85" s="135"/>
      <c r="AD85" s="120"/>
    </row>
    <row r="86" spans="1:30" ht="13.5" customHeight="1">
      <c r="A86" s="147"/>
      <c r="B86" s="25" t="s">
        <v>182</v>
      </c>
      <c r="C86" s="166"/>
      <c r="D86" s="63"/>
      <c r="E86" s="63"/>
      <c r="F86" s="63"/>
      <c r="G86" s="63"/>
      <c r="H86" s="104"/>
      <c r="I86" s="138"/>
      <c r="J86" s="75"/>
      <c r="K86" s="139"/>
      <c r="L86" s="75"/>
      <c r="M86" s="139"/>
      <c r="N86" s="75"/>
      <c r="O86" s="105"/>
      <c r="P86" s="75"/>
      <c r="Q86" s="99"/>
      <c r="R86" s="75"/>
      <c r="S86" s="99"/>
      <c r="T86" s="75"/>
      <c r="U86" s="99"/>
      <c r="V86" s="75"/>
      <c r="W86" s="99"/>
      <c r="X86" s="75"/>
      <c r="Y86" s="99"/>
      <c r="Z86" s="75"/>
      <c r="AA86" s="99"/>
      <c r="AB86" s="104"/>
      <c r="AC86" s="105"/>
      <c r="AD86" s="64"/>
    </row>
    <row r="87" spans="1:30" ht="13.5" customHeight="1">
      <c r="A87" s="147"/>
      <c r="B87" s="25" t="s">
        <v>183</v>
      </c>
      <c r="C87" s="166"/>
      <c r="D87" s="63"/>
      <c r="E87" s="63"/>
      <c r="F87" s="63"/>
      <c r="G87" s="63"/>
      <c r="H87" s="104"/>
      <c r="I87" s="138"/>
      <c r="J87" s="75"/>
      <c r="K87" s="139"/>
      <c r="L87" s="75"/>
      <c r="M87" s="139"/>
      <c r="N87" s="75"/>
      <c r="O87" s="105"/>
      <c r="P87" s="75"/>
      <c r="Q87" s="99"/>
      <c r="R87" s="75"/>
      <c r="S87" s="99"/>
      <c r="T87" s="75"/>
      <c r="U87" s="99"/>
      <c r="V87" s="75"/>
      <c r="W87" s="99"/>
      <c r="X87" s="75"/>
      <c r="Y87" s="99"/>
      <c r="Z87" s="75"/>
      <c r="AA87" s="99"/>
      <c r="AB87" s="104"/>
      <c r="AC87" s="105"/>
      <c r="AD87" s="64"/>
    </row>
    <row r="88" spans="1:30" ht="6" customHeight="1">
      <c r="A88" s="147"/>
    </row>
    <row r="89" spans="1:30" ht="13.5" customHeight="1">
      <c r="A89" s="147"/>
      <c r="B89" s="19"/>
      <c r="C89" s="103" t="s">
        <v>101</v>
      </c>
      <c r="D89" s="110"/>
      <c r="E89" s="110"/>
      <c r="F89" s="110"/>
      <c r="G89" s="110"/>
      <c r="H89" s="107"/>
      <c r="I89" s="175" t="s">
        <v>184</v>
      </c>
      <c r="J89" s="101"/>
      <c r="K89" s="100" t="s">
        <v>185</v>
      </c>
      <c r="L89" s="101"/>
      <c r="M89" s="100" t="s">
        <v>186</v>
      </c>
      <c r="N89" s="101"/>
      <c r="O89" s="100" t="s">
        <v>68</v>
      </c>
      <c r="P89" s="101"/>
      <c r="Q89" s="100" t="s">
        <v>69</v>
      </c>
      <c r="R89" s="101"/>
      <c r="S89" s="100" t="s">
        <v>70</v>
      </c>
      <c r="T89" s="101"/>
      <c r="U89" s="100" t="s">
        <v>71</v>
      </c>
      <c r="V89" s="101"/>
      <c r="W89" s="100" t="s">
        <v>72</v>
      </c>
      <c r="X89" s="101"/>
      <c r="Y89" s="100" t="s">
        <v>73</v>
      </c>
      <c r="Z89" s="101"/>
      <c r="AA89" s="100" t="s">
        <v>74</v>
      </c>
      <c r="AB89" s="107"/>
      <c r="AC89" s="175" t="s">
        <v>75</v>
      </c>
      <c r="AD89" s="108"/>
    </row>
    <row r="90" spans="1:30" ht="13.5" customHeight="1">
      <c r="A90" s="147"/>
      <c r="B90" s="24" t="s">
        <v>184</v>
      </c>
      <c r="C90" s="172"/>
      <c r="D90" s="143"/>
      <c r="E90" s="143"/>
      <c r="F90" s="143"/>
      <c r="G90" s="143"/>
      <c r="H90" s="118"/>
      <c r="I90" s="173"/>
      <c r="J90" s="167"/>
      <c r="K90" s="174"/>
      <c r="L90" s="167"/>
      <c r="M90" s="174"/>
      <c r="N90" s="167"/>
      <c r="O90" s="134"/>
      <c r="P90" s="167"/>
      <c r="Q90" s="134"/>
      <c r="R90" s="167"/>
      <c r="S90" s="134"/>
      <c r="T90" s="167"/>
      <c r="U90" s="134"/>
      <c r="V90" s="167"/>
      <c r="W90" s="134"/>
      <c r="X90" s="167"/>
      <c r="Y90" s="134"/>
      <c r="Z90" s="167"/>
      <c r="AA90" s="134"/>
      <c r="AB90" s="118"/>
      <c r="AC90" s="181"/>
      <c r="AD90" s="182"/>
    </row>
    <row r="91" spans="1:30" ht="13.5" customHeight="1">
      <c r="A91" s="147"/>
      <c r="B91" s="24" t="s">
        <v>185</v>
      </c>
      <c r="C91" s="166"/>
      <c r="D91" s="63"/>
      <c r="E91" s="63"/>
      <c r="F91" s="63"/>
      <c r="G91" s="63"/>
      <c r="H91" s="104"/>
      <c r="I91" s="168"/>
      <c r="J91" s="75"/>
      <c r="K91" s="139"/>
      <c r="L91" s="75"/>
      <c r="M91" s="139"/>
      <c r="N91" s="75"/>
      <c r="O91" s="99"/>
      <c r="P91" s="75"/>
      <c r="Q91" s="99"/>
      <c r="R91" s="75"/>
      <c r="S91" s="99"/>
      <c r="T91" s="75"/>
      <c r="U91" s="99"/>
      <c r="V91" s="75"/>
      <c r="W91" s="99"/>
      <c r="X91" s="75"/>
      <c r="Y91" s="99"/>
      <c r="Z91" s="75"/>
      <c r="AA91" s="99"/>
      <c r="AB91" s="104"/>
      <c r="AC91" s="176"/>
      <c r="AD91" s="64"/>
    </row>
    <row r="92" spans="1:30" ht="13.5" customHeight="1">
      <c r="A92" s="148"/>
      <c r="B92" s="31" t="s">
        <v>186</v>
      </c>
      <c r="C92" s="169"/>
      <c r="D92" s="71"/>
      <c r="E92" s="71"/>
      <c r="F92" s="71"/>
      <c r="G92" s="71"/>
      <c r="H92" s="113"/>
      <c r="I92" s="170"/>
      <c r="J92" s="112"/>
      <c r="K92" s="141"/>
      <c r="L92" s="112"/>
      <c r="M92" s="141"/>
      <c r="N92" s="112"/>
      <c r="O92" s="111"/>
      <c r="P92" s="112"/>
      <c r="Q92" s="111"/>
      <c r="R92" s="112"/>
      <c r="S92" s="111"/>
      <c r="T92" s="112"/>
      <c r="U92" s="111"/>
      <c r="V92" s="112"/>
      <c r="W92" s="111"/>
      <c r="X92" s="112"/>
      <c r="Y92" s="111"/>
      <c r="Z92" s="112"/>
      <c r="AA92" s="111"/>
      <c r="AB92" s="113"/>
      <c r="AC92" s="180"/>
      <c r="AD92" s="72"/>
    </row>
    <row r="93" spans="1:30" ht="13.5" customHeight="1"/>
    <row r="94" spans="1:30" ht="13.5" customHeight="1"/>
    <row r="95" spans="1:30" ht="13.5" customHeight="1"/>
    <row r="96" spans="1:30" ht="13.5" customHeight="1"/>
    <row r="97" spans="1:32" ht="13.5" customHeight="1"/>
    <row r="98" spans="1:32" ht="13.5" customHeight="1"/>
    <row r="99" spans="1:32" ht="4.5" customHeight="1">
      <c r="C99" s="33"/>
      <c r="D99" s="34"/>
      <c r="E99" s="35"/>
      <c r="F99" s="35"/>
      <c r="G99" s="35"/>
      <c r="H99" s="35"/>
      <c r="I99" s="35"/>
      <c r="J99" s="35"/>
      <c r="K99" s="35"/>
      <c r="L99" s="35"/>
      <c r="M99" s="35"/>
      <c r="N99" s="35"/>
      <c r="O99" s="35"/>
      <c r="P99" s="35"/>
      <c r="Q99" s="35"/>
      <c r="R99" s="35"/>
      <c r="S99" s="35"/>
      <c r="T99" s="35"/>
      <c r="U99" s="35"/>
      <c r="V99" s="35"/>
      <c r="W99" s="35"/>
      <c r="X99" s="35"/>
      <c r="Y99" s="35"/>
      <c r="Z99" s="36"/>
    </row>
    <row r="100" spans="1:32" ht="13.5" customHeight="1">
      <c r="C100" s="33"/>
      <c r="D100" s="177" t="s">
        <v>187</v>
      </c>
      <c r="E100" s="57"/>
      <c r="F100" s="178"/>
      <c r="G100" s="57"/>
      <c r="H100" s="57"/>
      <c r="I100" s="57"/>
      <c r="J100" s="57"/>
      <c r="L100" s="178" t="s">
        <v>188</v>
      </c>
      <c r="M100" s="57"/>
      <c r="N100" s="178"/>
      <c r="O100" s="57"/>
      <c r="P100" s="57"/>
      <c r="Q100" s="57"/>
      <c r="R100" s="57"/>
      <c r="T100" s="178" t="s">
        <v>189</v>
      </c>
      <c r="U100" s="57"/>
      <c r="V100" s="178"/>
      <c r="W100" s="57"/>
      <c r="X100" s="57"/>
      <c r="Y100" s="57"/>
      <c r="Z100" s="179"/>
    </row>
    <row r="101" spans="1:32" ht="6" customHeight="1">
      <c r="C101" s="33"/>
      <c r="D101" s="37"/>
      <c r="E101" s="38"/>
      <c r="F101" s="38"/>
      <c r="G101" s="38"/>
      <c r="H101" s="38"/>
      <c r="I101" s="38"/>
      <c r="J101" s="38"/>
      <c r="K101" s="38"/>
      <c r="L101" s="38"/>
      <c r="M101" s="38"/>
      <c r="N101" s="38"/>
      <c r="O101" s="38"/>
      <c r="P101" s="38"/>
      <c r="Q101" s="38"/>
      <c r="R101" s="38"/>
      <c r="S101" s="38"/>
      <c r="T101" s="38"/>
      <c r="U101" s="38"/>
      <c r="V101" s="38"/>
      <c r="W101" s="38"/>
      <c r="X101" s="38"/>
      <c r="Y101" s="38"/>
      <c r="Z101" s="39"/>
    </row>
    <row r="102" spans="1:32" ht="13.5" customHeight="1"/>
    <row r="103" spans="1:32" ht="13.5" customHeight="1">
      <c r="C103" s="40" t="s">
        <v>77</v>
      </c>
    </row>
    <row r="104" spans="1:32" ht="13.5" customHeight="1"/>
    <row r="105" spans="1:32" ht="13.5" customHeight="1">
      <c r="E105" s="41"/>
      <c r="F105" s="42"/>
      <c r="G105" s="41"/>
      <c r="H105" s="41"/>
      <c r="M105" s="41"/>
      <c r="N105" s="41"/>
      <c r="O105" s="43"/>
      <c r="P105" s="41"/>
      <c r="U105" s="41"/>
      <c r="V105" s="41"/>
      <c r="W105" s="43"/>
      <c r="X105" s="41"/>
    </row>
    <row r="106" spans="1:32" ht="13.5" customHeight="1">
      <c r="A106" s="32"/>
      <c r="B106" s="32"/>
      <c r="C106" s="32"/>
      <c r="D106" s="44"/>
      <c r="E106" s="32"/>
      <c r="F106" s="183"/>
      <c r="G106" s="164"/>
      <c r="H106" s="45"/>
      <c r="I106" s="32"/>
      <c r="J106" s="32"/>
      <c r="K106" s="32"/>
      <c r="L106" s="44"/>
      <c r="M106" s="32"/>
      <c r="N106" s="183"/>
      <c r="O106" s="164"/>
      <c r="P106" s="45"/>
      <c r="Q106" s="32"/>
      <c r="R106" s="32"/>
      <c r="S106" s="32"/>
      <c r="T106" s="44"/>
      <c r="U106" s="32"/>
      <c r="V106" s="184"/>
      <c r="W106" s="164"/>
      <c r="X106" s="45"/>
      <c r="Y106" s="32"/>
      <c r="Z106" s="32"/>
      <c r="AA106" s="32"/>
      <c r="AB106" s="32"/>
      <c r="AC106" s="32"/>
      <c r="AD106" s="32"/>
      <c r="AE106" s="32"/>
      <c r="AF106" s="32"/>
    </row>
    <row r="107" spans="1:32" ht="13.5" customHeight="1">
      <c r="A107" s="32"/>
      <c r="B107" s="32"/>
      <c r="C107" s="32"/>
      <c r="D107" s="44"/>
      <c r="E107" s="32"/>
      <c r="F107" s="186"/>
      <c r="G107" s="57"/>
      <c r="H107" s="44"/>
      <c r="I107" s="32"/>
      <c r="J107" s="32"/>
      <c r="K107" s="32"/>
      <c r="L107" s="44"/>
      <c r="M107" s="32"/>
      <c r="N107" s="185"/>
      <c r="O107" s="57"/>
      <c r="P107" s="44"/>
      <c r="Q107" s="32"/>
      <c r="R107" s="32"/>
      <c r="S107" s="32"/>
      <c r="T107" s="44"/>
      <c r="U107" s="32"/>
      <c r="V107" s="186"/>
      <c r="W107" s="57"/>
      <c r="X107" s="44"/>
      <c r="Y107" s="32"/>
      <c r="Z107" s="32"/>
      <c r="AA107" s="32"/>
      <c r="AB107" s="32"/>
      <c r="AC107" s="32"/>
      <c r="AD107" s="32"/>
      <c r="AE107" s="32"/>
      <c r="AF107" s="32"/>
    </row>
    <row r="108" spans="1:32" ht="13.5" customHeight="1">
      <c r="A108" s="32"/>
      <c r="B108" s="32"/>
      <c r="C108" s="186" t="s">
        <v>190</v>
      </c>
      <c r="D108" s="57"/>
      <c r="E108" s="57"/>
      <c r="F108" s="57"/>
      <c r="G108" s="186" t="s">
        <v>191</v>
      </c>
      <c r="H108" s="57"/>
      <c r="I108" s="57"/>
      <c r="J108" s="57"/>
      <c r="K108" s="186" t="s">
        <v>192</v>
      </c>
      <c r="L108" s="57"/>
      <c r="M108" s="57"/>
      <c r="N108" s="57"/>
      <c r="O108" s="186" t="s">
        <v>193</v>
      </c>
      <c r="P108" s="57"/>
      <c r="Q108" s="57"/>
      <c r="R108" s="57"/>
      <c r="S108" s="186" t="s">
        <v>194</v>
      </c>
      <c r="T108" s="57"/>
      <c r="U108" s="57"/>
      <c r="V108" s="57"/>
      <c r="W108" s="186" t="s">
        <v>195</v>
      </c>
      <c r="X108" s="57"/>
      <c r="Y108" s="57"/>
      <c r="Z108" s="57"/>
      <c r="AA108" s="32"/>
      <c r="AB108" s="32"/>
      <c r="AC108" s="32"/>
      <c r="AD108" s="32"/>
      <c r="AE108" s="32"/>
      <c r="AF108" s="32"/>
    </row>
    <row r="109" spans="1:32" ht="13.5" customHeight="1">
      <c r="A109" s="32"/>
      <c r="B109" s="32"/>
      <c r="C109" s="32"/>
      <c r="D109" s="187"/>
      <c r="E109" s="188"/>
      <c r="F109" s="32"/>
      <c r="G109" s="32"/>
      <c r="H109" s="187"/>
      <c r="I109" s="188"/>
      <c r="J109" s="32"/>
      <c r="K109" s="32"/>
      <c r="L109" s="187"/>
      <c r="M109" s="188"/>
      <c r="N109" s="32"/>
      <c r="O109" s="32"/>
      <c r="P109" s="187"/>
      <c r="Q109" s="188"/>
      <c r="R109" s="32"/>
      <c r="S109" s="32"/>
      <c r="T109" s="187"/>
      <c r="U109" s="188"/>
      <c r="V109" s="32"/>
      <c r="W109" s="32"/>
      <c r="X109" s="187"/>
      <c r="Y109" s="188"/>
      <c r="Z109" s="32"/>
      <c r="AA109" s="32"/>
      <c r="AB109" s="32"/>
      <c r="AC109" s="32"/>
      <c r="AD109" s="32"/>
      <c r="AE109" s="32"/>
      <c r="AF109" s="32"/>
    </row>
    <row r="110" spans="1:32" ht="13.5" customHeight="1">
      <c r="A110" s="32"/>
      <c r="B110" s="32"/>
      <c r="C110" s="32"/>
      <c r="D110" s="189"/>
      <c r="E110" s="190"/>
      <c r="F110" s="32"/>
      <c r="G110" s="32"/>
      <c r="H110" s="189"/>
      <c r="I110" s="190"/>
      <c r="J110" s="32"/>
      <c r="K110" s="32"/>
      <c r="L110" s="189"/>
      <c r="M110" s="190"/>
      <c r="N110" s="32"/>
      <c r="O110" s="32"/>
      <c r="P110" s="189"/>
      <c r="Q110" s="190"/>
      <c r="R110" s="32"/>
      <c r="S110" s="32"/>
      <c r="T110" s="189"/>
      <c r="U110" s="190"/>
      <c r="V110" s="32"/>
      <c r="W110" s="32"/>
      <c r="X110" s="189"/>
      <c r="Y110" s="190"/>
      <c r="Z110" s="32"/>
      <c r="AA110" s="32"/>
      <c r="AB110" s="32"/>
      <c r="AC110" s="32"/>
      <c r="AD110" s="32"/>
      <c r="AE110" s="32"/>
      <c r="AF110" s="32"/>
    </row>
    <row r="111" spans="1:32" ht="13.5" customHeight="1">
      <c r="A111" s="32"/>
      <c r="B111" s="32"/>
      <c r="C111" s="32"/>
      <c r="D111" s="189"/>
      <c r="E111" s="190"/>
      <c r="F111" s="32"/>
      <c r="G111" s="32"/>
      <c r="H111" s="189"/>
      <c r="I111" s="190"/>
      <c r="J111" s="32"/>
      <c r="K111" s="32"/>
      <c r="L111" s="189"/>
      <c r="M111" s="190"/>
      <c r="N111" s="32"/>
      <c r="O111" s="32"/>
      <c r="P111" s="189"/>
      <c r="Q111" s="190"/>
      <c r="R111" s="32"/>
      <c r="S111" s="32"/>
      <c r="T111" s="189"/>
      <c r="U111" s="190"/>
      <c r="V111" s="32"/>
      <c r="W111" s="32"/>
      <c r="X111" s="189"/>
      <c r="Y111" s="190"/>
      <c r="Z111" s="32"/>
      <c r="AA111" s="32"/>
      <c r="AB111" s="32"/>
      <c r="AC111" s="32"/>
      <c r="AD111" s="32"/>
      <c r="AE111" s="32"/>
      <c r="AF111" s="32"/>
    </row>
    <row r="112" spans="1:32" ht="13.5" customHeight="1">
      <c r="A112" s="32"/>
      <c r="B112" s="32"/>
      <c r="C112" s="32"/>
      <c r="D112" s="189"/>
      <c r="E112" s="190"/>
      <c r="F112" s="32"/>
      <c r="G112" s="32"/>
      <c r="H112" s="189"/>
      <c r="I112" s="190"/>
      <c r="J112" s="32"/>
      <c r="K112" s="32"/>
      <c r="L112" s="189"/>
      <c r="M112" s="190"/>
      <c r="N112" s="32"/>
      <c r="O112" s="32"/>
      <c r="P112" s="189"/>
      <c r="Q112" s="190"/>
      <c r="R112" s="32"/>
      <c r="S112" s="32"/>
      <c r="T112" s="189"/>
      <c r="U112" s="190"/>
      <c r="V112" s="32"/>
      <c r="W112" s="32"/>
      <c r="X112" s="189"/>
      <c r="Y112" s="190"/>
      <c r="Z112" s="32"/>
      <c r="AA112" s="32"/>
      <c r="AB112" s="32"/>
      <c r="AC112" s="32"/>
      <c r="AD112" s="32"/>
      <c r="AE112" s="32"/>
      <c r="AF112" s="32"/>
    </row>
    <row r="113" spans="1:32" ht="13.5" customHeight="1">
      <c r="D113" s="191"/>
      <c r="E113" s="82"/>
      <c r="H113" s="191"/>
      <c r="I113" s="82"/>
      <c r="L113" s="191"/>
      <c r="M113" s="82"/>
      <c r="P113" s="191"/>
      <c r="Q113" s="82"/>
      <c r="T113" s="191"/>
      <c r="U113" s="82"/>
      <c r="X113" s="191"/>
      <c r="Y113" s="82"/>
    </row>
    <row r="114" spans="1:32" ht="13.5" customHeight="1"/>
    <row r="115" spans="1:32" ht="13.5" customHeight="1">
      <c r="C115" s="40" t="s">
        <v>78</v>
      </c>
    </row>
    <row r="116" spans="1:32" ht="13.5" customHeight="1"/>
    <row r="117" spans="1:32" ht="13.5" customHeight="1">
      <c r="E117" s="41"/>
      <c r="F117" s="42"/>
      <c r="G117" s="41"/>
      <c r="H117" s="41"/>
      <c r="M117" s="41"/>
      <c r="N117" s="41"/>
      <c r="O117" s="43"/>
      <c r="P117" s="41"/>
      <c r="U117" s="41"/>
      <c r="V117" s="41"/>
      <c r="W117" s="43"/>
      <c r="X117" s="41"/>
    </row>
    <row r="118" spans="1:32" ht="13.5" customHeight="1">
      <c r="C118" s="32"/>
      <c r="D118" s="44"/>
      <c r="E118" s="32"/>
      <c r="F118" s="184"/>
      <c r="G118" s="164"/>
      <c r="H118" s="44"/>
      <c r="I118" s="32"/>
      <c r="J118" s="32"/>
      <c r="K118" s="32"/>
      <c r="L118" s="44"/>
      <c r="M118" s="32"/>
      <c r="N118" s="184"/>
      <c r="O118" s="164"/>
      <c r="P118" s="44"/>
      <c r="Q118" s="32"/>
      <c r="R118" s="32"/>
      <c r="S118" s="32"/>
      <c r="T118" s="44"/>
      <c r="U118" s="32"/>
      <c r="V118" s="183"/>
      <c r="W118" s="164"/>
      <c r="X118" s="44"/>
      <c r="Y118" s="32"/>
      <c r="Z118" s="32"/>
      <c r="AA118" s="32"/>
      <c r="AB118" s="32"/>
      <c r="AC118" s="32"/>
      <c r="AD118" s="32"/>
      <c r="AE118" s="32"/>
      <c r="AF118" s="32"/>
    </row>
    <row r="119" spans="1:32" ht="13.5" customHeight="1">
      <c r="C119" s="32"/>
      <c r="D119" s="44"/>
      <c r="E119" s="32"/>
      <c r="F119" s="185"/>
      <c r="G119" s="57"/>
      <c r="H119" s="44"/>
      <c r="I119" s="32"/>
      <c r="J119" s="32"/>
      <c r="K119" s="32"/>
      <c r="L119" s="44"/>
      <c r="M119" s="32"/>
      <c r="N119" s="186"/>
      <c r="O119" s="57"/>
      <c r="P119" s="44"/>
      <c r="Q119" s="32"/>
      <c r="R119" s="32"/>
      <c r="S119" s="32"/>
      <c r="T119" s="44"/>
      <c r="U119" s="32"/>
      <c r="V119" s="185"/>
      <c r="W119" s="57"/>
      <c r="X119" s="44"/>
      <c r="Y119" s="32"/>
      <c r="Z119" s="32"/>
      <c r="AA119" s="32"/>
      <c r="AB119" s="32"/>
      <c r="AC119" s="32"/>
      <c r="AD119" s="32"/>
      <c r="AE119" s="32"/>
      <c r="AF119" s="32"/>
    </row>
    <row r="120" spans="1:32" ht="13.5" customHeight="1">
      <c r="C120" s="186" t="s">
        <v>196</v>
      </c>
      <c r="D120" s="57"/>
      <c r="E120" s="57"/>
      <c r="F120" s="57"/>
      <c r="G120" s="186" t="s">
        <v>197</v>
      </c>
      <c r="H120" s="57"/>
      <c r="I120" s="57"/>
      <c r="J120" s="57"/>
      <c r="K120" s="186" t="s">
        <v>198</v>
      </c>
      <c r="L120" s="57"/>
      <c r="M120" s="57"/>
      <c r="N120" s="57"/>
      <c r="O120" s="186" t="s">
        <v>199</v>
      </c>
      <c r="P120" s="57"/>
      <c r="Q120" s="57"/>
      <c r="R120" s="57"/>
      <c r="S120" s="186" t="s">
        <v>200</v>
      </c>
      <c r="T120" s="57"/>
      <c r="U120" s="57"/>
      <c r="V120" s="57"/>
      <c r="W120" s="186" t="s">
        <v>201</v>
      </c>
      <c r="X120" s="57"/>
      <c r="Y120" s="57"/>
      <c r="Z120" s="57"/>
      <c r="AA120" s="32"/>
      <c r="AB120" s="32"/>
      <c r="AC120" s="32"/>
      <c r="AD120" s="32"/>
      <c r="AE120" s="32"/>
      <c r="AF120" s="32"/>
    </row>
    <row r="121" spans="1:32" ht="13.5" customHeight="1">
      <c r="A121" s="32"/>
      <c r="B121" s="32"/>
      <c r="C121" s="32"/>
      <c r="D121" s="187"/>
      <c r="E121" s="188"/>
      <c r="F121" s="32"/>
      <c r="G121" s="32"/>
      <c r="H121" s="187"/>
      <c r="I121" s="188"/>
      <c r="J121" s="32"/>
      <c r="K121" s="32"/>
      <c r="L121" s="187"/>
      <c r="M121" s="188"/>
      <c r="N121" s="32"/>
      <c r="O121" s="32"/>
      <c r="P121" s="187"/>
      <c r="Q121" s="188"/>
      <c r="R121" s="32"/>
      <c r="S121" s="32"/>
      <c r="T121" s="187"/>
      <c r="U121" s="188"/>
      <c r="V121" s="32"/>
      <c r="W121" s="32"/>
      <c r="X121" s="187"/>
      <c r="Y121" s="188"/>
      <c r="Z121" s="32"/>
      <c r="AA121" s="32"/>
      <c r="AB121" s="32"/>
      <c r="AC121" s="32"/>
      <c r="AD121" s="32"/>
      <c r="AE121" s="32"/>
      <c r="AF121" s="32"/>
    </row>
    <row r="122" spans="1:32" ht="13.5" customHeight="1">
      <c r="A122" s="32"/>
      <c r="B122" s="32"/>
      <c r="C122" s="32"/>
      <c r="D122" s="189"/>
      <c r="E122" s="190"/>
      <c r="F122" s="32"/>
      <c r="G122" s="32"/>
      <c r="H122" s="189"/>
      <c r="I122" s="190"/>
      <c r="J122" s="32"/>
      <c r="K122" s="32"/>
      <c r="L122" s="189"/>
      <c r="M122" s="190"/>
      <c r="N122" s="32"/>
      <c r="O122" s="32"/>
      <c r="P122" s="189"/>
      <c r="Q122" s="190"/>
      <c r="R122" s="32"/>
      <c r="S122" s="32"/>
      <c r="T122" s="189"/>
      <c r="U122" s="190"/>
      <c r="V122" s="32"/>
      <c r="W122" s="32"/>
      <c r="X122" s="189"/>
      <c r="Y122" s="190"/>
      <c r="Z122" s="32"/>
      <c r="AA122" s="32"/>
      <c r="AB122" s="32"/>
      <c r="AC122" s="32"/>
      <c r="AD122" s="32"/>
      <c r="AE122" s="32"/>
      <c r="AF122" s="32"/>
    </row>
    <row r="123" spans="1:32" ht="13.5" customHeight="1">
      <c r="A123" s="32"/>
      <c r="B123" s="32"/>
      <c r="C123" s="32"/>
      <c r="D123" s="189"/>
      <c r="E123" s="190"/>
      <c r="F123" s="32"/>
      <c r="G123" s="32"/>
      <c r="H123" s="189"/>
      <c r="I123" s="190"/>
      <c r="J123" s="32"/>
      <c r="K123" s="32"/>
      <c r="L123" s="189"/>
      <c r="M123" s="190"/>
      <c r="N123" s="32"/>
      <c r="O123" s="32"/>
      <c r="P123" s="189"/>
      <c r="Q123" s="190"/>
      <c r="R123" s="32"/>
      <c r="S123" s="32"/>
      <c r="T123" s="189"/>
      <c r="U123" s="190"/>
      <c r="V123" s="32"/>
      <c r="W123" s="32"/>
      <c r="X123" s="189"/>
      <c r="Y123" s="190"/>
      <c r="Z123" s="32"/>
      <c r="AA123" s="32"/>
      <c r="AB123" s="32"/>
      <c r="AC123" s="32"/>
      <c r="AD123" s="32"/>
      <c r="AE123" s="32"/>
      <c r="AF123" s="32"/>
    </row>
    <row r="124" spans="1:32" ht="13.5" customHeight="1">
      <c r="A124" s="32"/>
      <c r="B124" s="32"/>
      <c r="C124" s="32"/>
      <c r="D124" s="189"/>
      <c r="E124" s="190"/>
      <c r="F124" s="32"/>
      <c r="G124" s="32"/>
      <c r="H124" s="189"/>
      <c r="I124" s="190"/>
      <c r="J124" s="32"/>
      <c r="K124" s="32"/>
      <c r="L124" s="189"/>
      <c r="M124" s="190"/>
      <c r="N124" s="32"/>
      <c r="O124" s="32"/>
      <c r="P124" s="189"/>
      <c r="Q124" s="190"/>
      <c r="R124" s="32"/>
      <c r="S124" s="32"/>
      <c r="T124" s="189"/>
      <c r="U124" s="190"/>
      <c r="V124" s="32"/>
      <c r="W124" s="32"/>
      <c r="X124" s="189"/>
      <c r="Y124" s="190"/>
      <c r="Z124" s="32"/>
      <c r="AA124" s="32"/>
      <c r="AB124" s="32"/>
      <c r="AC124" s="32"/>
      <c r="AD124" s="32"/>
      <c r="AE124" s="32"/>
      <c r="AF124" s="32"/>
    </row>
    <row r="125" spans="1:32" ht="13.5" customHeight="1">
      <c r="D125" s="191"/>
      <c r="E125" s="82"/>
      <c r="H125" s="191"/>
      <c r="I125" s="82"/>
      <c r="L125" s="191"/>
      <c r="M125" s="82"/>
      <c r="P125" s="191"/>
      <c r="Q125" s="82"/>
      <c r="T125" s="191"/>
      <c r="U125" s="82"/>
      <c r="X125" s="191"/>
      <c r="Y125" s="82"/>
    </row>
    <row r="126" spans="1:32" ht="13.5" customHeight="1"/>
    <row r="127" spans="1:32" ht="13.5" customHeight="1">
      <c r="C127" s="40" t="s">
        <v>96</v>
      </c>
    </row>
    <row r="128" spans="1:32" ht="13.5" customHeight="1"/>
    <row r="129" spans="1:32" ht="13.5" customHeight="1">
      <c r="E129" s="41"/>
      <c r="F129" s="42"/>
      <c r="G129" s="41"/>
      <c r="H129" s="41"/>
      <c r="M129" s="41"/>
      <c r="N129" s="41"/>
      <c r="O129" s="43"/>
      <c r="P129" s="41"/>
      <c r="U129" s="41"/>
      <c r="V129" s="41"/>
      <c r="W129" s="43"/>
      <c r="X129" s="41"/>
    </row>
    <row r="130" spans="1:32" ht="13.5" customHeight="1">
      <c r="C130" s="32"/>
      <c r="D130" s="44"/>
      <c r="E130" s="32"/>
      <c r="F130" s="183"/>
      <c r="G130" s="164"/>
      <c r="H130" s="44"/>
      <c r="I130" s="32"/>
      <c r="J130" s="32"/>
      <c r="K130" s="32"/>
      <c r="L130" s="44"/>
      <c r="M130" s="32"/>
      <c r="N130" s="183"/>
      <c r="O130" s="164"/>
      <c r="P130" s="44"/>
      <c r="Q130" s="32"/>
      <c r="R130" s="32"/>
      <c r="S130" s="32"/>
      <c r="T130" s="44"/>
      <c r="U130" s="32"/>
      <c r="V130" s="184"/>
      <c r="W130" s="164"/>
      <c r="X130" s="44"/>
      <c r="Y130" s="32"/>
      <c r="Z130" s="32"/>
      <c r="AA130" s="32"/>
      <c r="AB130" s="32"/>
      <c r="AC130" s="32"/>
      <c r="AD130" s="32"/>
      <c r="AE130" s="32"/>
      <c r="AF130" s="32"/>
    </row>
    <row r="131" spans="1:32" ht="13.5" customHeight="1">
      <c r="C131" s="32"/>
      <c r="D131" s="44"/>
      <c r="E131" s="32"/>
      <c r="F131" s="185"/>
      <c r="G131" s="57"/>
      <c r="H131" s="44"/>
      <c r="I131" s="32"/>
      <c r="J131" s="32"/>
      <c r="K131" s="32"/>
      <c r="L131" s="44"/>
      <c r="M131" s="32"/>
      <c r="N131" s="185"/>
      <c r="O131" s="57"/>
      <c r="P131" s="44"/>
      <c r="Q131" s="32"/>
      <c r="R131" s="32"/>
      <c r="S131" s="32"/>
      <c r="T131" s="44"/>
      <c r="U131" s="32"/>
      <c r="V131" s="186"/>
      <c r="W131" s="57"/>
      <c r="X131" s="44"/>
      <c r="Y131" s="32"/>
      <c r="Z131" s="32"/>
      <c r="AA131" s="32"/>
      <c r="AB131" s="32"/>
      <c r="AC131" s="32"/>
      <c r="AD131" s="32"/>
      <c r="AE131" s="32"/>
      <c r="AF131" s="32"/>
    </row>
    <row r="132" spans="1:32" ht="13.5" customHeight="1">
      <c r="C132" s="186" t="s">
        <v>202</v>
      </c>
      <c r="D132" s="57"/>
      <c r="E132" s="57"/>
      <c r="F132" s="57"/>
      <c r="G132" s="186" t="s">
        <v>203</v>
      </c>
      <c r="H132" s="57"/>
      <c r="I132" s="57"/>
      <c r="J132" s="57"/>
      <c r="K132" s="186" t="s">
        <v>204</v>
      </c>
      <c r="L132" s="57"/>
      <c r="M132" s="57"/>
      <c r="N132" s="57"/>
      <c r="O132" s="186" t="s">
        <v>205</v>
      </c>
      <c r="P132" s="57"/>
      <c r="Q132" s="57"/>
      <c r="R132" s="57"/>
      <c r="S132" s="186" t="s">
        <v>206</v>
      </c>
      <c r="T132" s="57"/>
      <c r="U132" s="57"/>
      <c r="V132" s="57"/>
      <c r="W132" s="186" t="s">
        <v>207</v>
      </c>
      <c r="X132" s="57"/>
      <c r="Y132" s="57"/>
      <c r="Z132" s="57"/>
      <c r="AA132" s="32"/>
      <c r="AB132" s="32"/>
      <c r="AC132" s="32"/>
      <c r="AD132" s="32"/>
      <c r="AE132" s="32"/>
      <c r="AF132" s="32"/>
    </row>
    <row r="133" spans="1:32" ht="13.5" customHeight="1">
      <c r="A133" s="32"/>
      <c r="B133" s="32"/>
      <c r="C133" s="32"/>
      <c r="D133" s="187"/>
      <c r="E133" s="188"/>
      <c r="F133" s="32"/>
      <c r="G133" s="32"/>
      <c r="H133" s="187"/>
      <c r="I133" s="188"/>
      <c r="J133" s="32"/>
      <c r="K133" s="32"/>
      <c r="L133" s="187"/>
      <c r="M133" s="188"/>
      <c r="N133" s="32"/>
      <c r="O133" s="32"/>
      <c r="P133" s="187"/>
      <c r="Q133" s="188"/>
      <c r="R133" s="32"/>
      <c r="S133" s="32"/>
      <c r="T133" s="187"/>
      <c r="U133" s="188"/>
      <c r="V133" s="32"/>
      <c r="W133" s="32"/>
      <c r="X133" s="187"/>
      <c r="Y133" s="188"/>
      <c r="Z133" s="32"/>
      <c r="AA133" s="32"/>
      <c r="AB133" s="32"/>
      <c r="AC133" s="32"/>
      <c r="AD133" s="32"/>
      <c r="AE133" s="32"/>
      <c r="AF133" s="32"/>
    </row>
    <row r="134" spans="1:32" ht="13.5" customHeight="1">
      <c r="A134" s="32"/>
      <c r="B134" s="32"/>
      <c r="C134" s="32"/>
      <c r="D134" s="189"/>
      <c r="E134" s="190"/>
      <c r="F134" s="32"/>
      <c r="G134" s="32"/>
      <c r="H134" s="189"/>
      <c r="I134" s="190"/>
      <c r="J134" s="32"/>
      <c r="K134" s="32"/>
      <c r="L134" s="189"/>
      <c r="M134" s="190"/>
      <c r="N134" s="32"/>
      <c r="O134" s="32"/>
      <c r="P134" s="189"/>
      <c r="Q134" s="190"/>
      <c r="R134" s="32"/>
      <c r="S134" s="32"/>
      <c r="T134" s="189"/>
      <c r="U134" s="190"/>
      <c r="V134" s="32"/>
      <c r="W134" s="32"/>
      <c r="X134" s="189"/>
      <c r="Y134" s="190"/>
      <c r="Z134" s="32"/>
      <c r="AA134" s="32"/>
      <c r="AB134" s="32"/>
      <c r="AC134" s="32"/>
      <c r="AD134" s="32"/>
      <c r="AE134" s="32"/>
      <c r="AF134" s="32"/>
    </row>
    <row r="135" spans="1:32" ht="13.5" customHeight="1">
      <c r="A135" s="32"/>
      <c r="B135" s="32"/>
      <c r="C135" s="32"/>
      <c r="D135" s="189"/>
      <c r="E135" s="190"/>
      <c r="F135" s="32"/>
      <c r="G135" s="32"/>
      <c r="H135" s="189"/>
      <c r="I135" s="190"/>
      <c r="J135" s="32"/>
      <c r="K135" s="32"/>
      <c r="L135" s="189"/>
      <c r="M135" s="190"/>
      <c r="N135" s="32"/>
      <c r="O135" s="32"/>
      <c r="P135" s="189"/>
      <c r="Q135" s="190"/>
      <c r="R135" s="32"/>
      <c r="S135" s="32"/>
      <c r="T135" s="189"/>
      <c r="U135" s="190"/>
      <c r="V135" s="32"/>
      <c r="W135" s="32"/>
      <c r="X135" s="189"/>
      <c r="Y135" s="190"/>
      <c r="Z135" s="32"/>
      <c r="AA135" s="32"/>
      <c r="AB135" s="32"/>
      <c r="AC135" s="32"/>
      <c r="AD135" s="32"/>
      <c r="AE135" s="32"/>
      <c r="AF135" s="32"/>
    </row>
    <row r="136" spans="1:32" ht="13.5" customHeight="1">
      <c r="A136" s="32"/>
      <c r="B136" s="32"/>
      <c r="C136" s="32"/>
      <c r="D136" s="189"/>
      <c r="E136" s="190"/>
      <c r="F136" s="32"/>
      <c r="G136" s="32"/>
      <c r="H136" s="189"/>
      <c r="I136" s="190"/>
      <c r="J136" s="32"/>
      <c r="K136" s="32"/>
      <c r="L136" s="189"/>
      <c r="M136" s="190"/>
      <c r="N136" s="32"/>
      <c r="O136" s="32"/>
      <c r="P136" s="189"/>
      <c r="Q136" s="190"/>
      <c r="R136" s="32"/>
      <c r="S136" s="32"/>
      <c r="T136" s="189"/>
      <c r="U136" s="190"/>
      <c r="V136" s="32"/>
      <c r="W136" s="32"/>
      <c r="X136" s="189"/>
      <c r="Y136" s="190"/>
      <c r="Z136" s="32"/>
      <c r="AA136" s="32"/>
      <c r="AB136" s="32"/>
      <c r="AC136" s="32"/>
      <c r="AD136" s="32"/>
      <c r="AE136" s="32"/>
      <c r="AF136" s="32"/>
    </row>
    <row r="137" spans="1:32" ht="13.5" customHeight="1">
      <c r="D137" s="191"/>
      <c r="E137" s="82"/>
      <c r="H137" s="191"/>
      <c r="I137" s="82"/>
      <c r="L137" s="191"/>
      <c r="M137" s="82"/>
      <c r="P137" s="191"/>
      <c r="Q137" s="82"/>
      <c r="T137" s="191"/>
      <c r="U137" s="82"/>
      <c r="X137" s="191"/>
      <c r="Y137" s="82"/>
    </row>
    <row r="138" spans="1:32" ht="13.5" customHeight="1"/>
    <row r="139" spans="1:32" ht="13.5" customHeight="1">
      <c r="C139" s="40" t="s">
        <v>97</v>
      </c>
    </row>
    <row r="140" spans="1:32" ht="13.5" customHeight="1"/>
    <row r="141" spans="1:32" ht="13.5" customHeight="1">
      <c r="E141" s="41"/>
      <c r="F141" s="42"/>
      <c r="G141" s="41"/>
      <c r="H141" s="41"/>
      <c r="M141" s="41"/>
      <c r="N141" s="41"/>
      <c r="O141" s="43"/>
      <c r="P141" s="41"/>
      <c r="U141" s="41"/>
      <c r="V141" s="41"/>
      <c r="W141" s="43"/>
      <c r="X141" s="41"/>
    </row>
    <row r="142" spans="1:32" ht="13.5" customHeight="1">
      <c r="C142" s="32"/>
      <c r="D142" s="44"/>
      <c r="E142" s="32"/>
      <c r="F142" s="183"/>
      <c r="G142" s="164"/>
      <c r="H142" s="44"/>
      <c r="I142" s="32"/>
      <c r="J142" s="32"/>
      <c r="K142" s="32"/>
      <c r="L142" s="44"/>
      <c r="M142" s="32"/>
      <c r="N142" s="183"/>
      <c r="O142" s="164"/>
      <c r="P142" s="44"/>
      <c r="Q142" s="32"/>
      <c r="R142" s="32"/>
      <c r="S142" s="32"/>
      <c r="T142" s="44"/>
      <c r="U142" s="32"/>
      <c r="V142" s="184"/>
      <c r="W142" s="164"/>
      <c r="X142" s="44"/>
      <c r="Y142" s="32"/>
      <c r="Z142" s="32"/>
      <c r="AA142" s="32"/>
      <c r="AB142" s="32"/>
      <c r="AC142" s="32"/>
      <c r="AD142" s="32"/>
      <c r="AE142" s="32"/>
      <c r="AF142" s="32"/>
    </row>
    <row r="143" spans="1:32" ht="13.5" customHeight="1">
      <c r="C143" s="32"/>
      <c r="D143" s="44"/>
      <c r="E143" s="32"/>
      <c r="F143" s="185"/>
      <c r="G143" s="57"/>
      <c r="H143" s="44"/>
      <c r="I143" s="32"/>
      <c r="J143" s="32"/>
      <c r="K143" s="32"/>
      <c r="L143" s="44"/>
      <c r="M143" s="32"/>
      <c r="N143" s="185"/>
      <c r="O143" s="57"/>
      <c r="P143" s="44"/>
      <c r="Q143" s="32"/>
      <c r="R143" s="32"/>
      <c r="S143" s="32"/>
      <c r="T143" s="44"/>
      <c r="U143" s="32"/>
      <c r="V143" s="186"/>
      <c r="W143" s="57"/>
      <c r="X143" s="44"/>
      <c r="Y143" s="32"/>
      <c r="Z143" s="32"/>
      <c r="AA143" s="32"/>
      <c r="AB143" s="32"/>
      <c r="AC143" s="32"/>
      <c r="AD143" s="32"/>
      <c r="AE143" s="32"/>
      <c r="AF143" s="32"/>
    </row>
    <row r="144" spans="1:32" ht="13.5" customHeight="1">
      <c r="C144" s="186" t="s">
        <v>208</v>
      </c>
      <c r="D144" s="57"/>
      <c r="E144" s="57"/>
      <c r="F144" s="57"/>
      <c r="G144" s="186" t="s">
        <v>209</v>
      </c>
      <c r="H144" s="57"/>
      <c r="I144" s="57"/>
      <c r="J144" s="57"/>
      <c r="K144" s="186" t="s">
        <v>210</v>
      </c>
      <c r="L144" s="57"/>
      <c r="M144" s="57"/>
      <c r="N144" s="57"/>
      <c r="O144" s="186" t="s">
        <v>211</v>
      </c>
      <c r="P144" s="57"/>
      <c r="Q144" s="57"/>
      <c r="R144" s="57"/>
      <c r="S144" s="186" t="s">
        <v>212</v>
      </c>
      <c r="T144" s="57"/>
      <c r="U144" s="57"/>
      <c r="V144" s="57"/>
      <c r="W144" s="186" t="s">
        <v>213</v>
      </c>
      <c r="X144" s="57"/>
      <c r="Y144" s="57"/>
      <c r="Z144" s="57"/>
      <c r="AA144" s="32"/>
      <c r="AB144" s="32"/>
      <c r="AC144" s="32"/>
      <c r="AD144" s="32"/>
      <c r="AE144" s="32"/>
      <c r="AF144" s="32"/>
    </row>
    <row r="145" spans="1:32" ht="13.5" customHeight="1">
      <c r="A145" s="32"/>
      <c r="B145" s="32"/>
      <c r="C145" s="32"/>
      <c r="D145" s="187"/>
      <c r="E145" s="188"/>
      <c r="F145" s="32"/>
      <c r="G145" s="32"/>
      <c r="H145" s="187"/>
      <c r="I145" s="188"/>
      <c r="J145" s="32"/>
      <c r="K145" s="32"/>
      <c r="L145" s="187"/>
      <c r="M145" s="188"/>
      <c r="N145" s="32"/>
      <c r="O145" s="32"/>
      <c r="P145" s="187"/>
      <c r="Q145" s="188"/>
      <c r="R145" s="32"/>
      <c r="S145" s="32"/>
      <c r="T145" s="187"/>
      <c r="U145" s="188"/>
      <c r="V145" s="32"/>
      <c r="W145" s="32"/>
      <c r="X145" s="187"/>
      <c r="Y145" s="188"/>
      <c r="Z145" s="32"/>
      <c r="AA145" s="32"/>
      <c r="AB145" s="32"/>
      <c r="AC145" s="32"/>
      <c r="AD145" s="32"/>
      <c r="AE145" s="32"/>
      <c r="AF145" s="32"/>
    </row>
    <row r="146" spans="1:32" ht="13.5" customHeight="1">
      <c r="A146" s="32"/>
      <c r="B146" s="32"/>
      <c r="C146" s="32"/>
      <c r="D146" s="189"/>
      <c r="E146" s="190"/>
      <c r="F146" s="32"/>
      <c r="G146" s="32"/>
      <c r="H146" s="189"/>
      <c r="I146" s="190"/>
      <c r="J146" s="32"/>
      <c r="K146" s="32"/>
      <c r="L146" s="189"/>
      <c r="M146" s="190"/>
      <c r="N146" s="32"/>
      <c r="O146" s="32"/>
      <c r="P146" s="189"/>
      <c r="Q146" s="190"/>
      <c r="R146" s="32"/>
      <c r="S146" s="32"/>
      <c r="T146" s="189"/>
      <c r="U146" s="190"/>
      <c r="V146" s="32"/>
      <c r="W146" s="32"/>
      <c r="X146" s="189"/>
      <c r="Y146" s="190"/>
      <c r="Z146" s="32"/>
      <c r="AA146" s="32"/>
      <c r="AB146" s="32"/>
      <c r="AC146" s="32"/>
      <c r="AD146" s="32"/>
      <c r="AE146" s="32"/>
      <c r="AF146" s="32"/>
    </row>
    <row r="147" spans="1:32" ht="13.5" customHeight="1">
      <c r="A147" s="32"/>
      <c r="B147" s="32"/>
      <c r="C147" s="32"/>
      <c r="D147" s="189"/>
      <c r="E147" s="190"/>
      <c r="F147" s="32"/>
      <c r="G147" s="32"/>
      <c r="H147" s="189"/>
      <c r="I147" s="190"/>
      <c r="J147" s="32"/>
      <c r="K147" s="32"/>
      <c r="L147" s="189"/>
      <c r="M147" s="190"/>
      <c r="N147" s="32"/>
      <c r="O147" s="32"/>
      <c r="P147" s="189"/>
      <c r="Q147" s="190"/>
      <c r="R147" s="32"/>
      <c r="S147" s="32"/>
      <c r="T147" s="189"/>
      <c r="U147" s="190"/>
      <c r="V147" s="32"/>
      <c r="W147" s="32"/>
      <c r="X147" s="189"/>
      <c r="Y147" s="190"/>
      <c r="Z147" s="32"/>
      <c r="AA147" s="32"/>
      <c r="AB147" s="32"/>
      <c r="AC147" s="32"/>
      <c r="AD147" s="32"/>
      <c r="AE147" s="32"/>
      <c r="AF147" s="32"/>
    </row>
    <row r="148" spans="1:32" ht="13.5" customHeight="1">
      <c r="A148" s="32"/>
      <c r="B148" s="32"/>
      <c r="C148" s="32"/>
      <c r="D148" s="189"/>
      <c r="E148" s="190"/>
      <c r="F148" s="32"/>
      <c r="G148" s="32"/>
      <c r="H148" s="189"/>
      <c r="I148" s="190"/>
      <c r="J148" s="32"/>
      <c r="K148" s="32"/>
      <c r="L148" s="189"/>
      <c r="M148" s="190"/>
      <c r="N148" s="32"/>
      <c r="O148" s="32"/>
      <c r="P148" s="189"/>
      <c r="Q148" s="190"/>
      <c r="R148" s="32"/>
      <c r="S148" s="32"/>
      <c r="T148" s="189"/>
      <c r="U148" s="190"/>
      <c r="V148" s="32"/>
      <c r="W148" s="32"/>
      <c r="X148" s="189"/>
      <c r="Y148" s="190"/>
      <c r="Z148" s="32"/>
      <c r="AA148" s="32"/>
      <c r="AB148" s="32"/>
      <c r="AC148" s="32"/>
      <c r="AD148" s="32"/>
      <c r="AE148" s="32"/>
      <c r="AF148" s="32"/>
    </row>
    <row r="149" spans="1:32" ht="13.5" customHeight="1">
      <c r="D149" s="191"/>
      <c r="E149" s="82"/>
      <c r="H149" s="191"/>
      <c r="I149" s="82"/>
      <c r="L149" s="191"/>
      <c r="M149" s="82"/>
      <c r="P149" s="191"/>
      <c r="Q149" s="82"/>
      <c r="T149" s="191"/>
      <c r="U149" s="82"/>
      <c r="X149" s="191"/>
      <c r="Y149" s="82"/>
    </row>
    <row r="150" spans="1:32" ht="13.5" customHeight="1"/>
    <row r="151" spans="1:32" ht="13.5" customHeight="1"/>
    <row r="152" spans="1:32" ht="13.5" customHeight="1"/>
    <row r="153" spans="1:32" ht="13.5" customHeight="1"/>
    <row r="154" spans="1:32" ht="13.5" customHeight="1"/>
    <row r="155" spans="1:32" ht="13.5" customHeight="1"/>
    <row r="156" spans="1:32" ht="13.5" customHeight="1"/>
    <row r="157" spans="1:32" ht="13.5" customHeight="1"/>
    <row r="158" spans="1:32" ht="13.5" customHeight="1"/>
    <row r="159" spans="1:32" ht="13.5" customHeight="1"/>
    <row r="160" spans="1:32"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sheetData>
  <mergeCells count="696">
    <mergeCell ref="B35:D35"/>
    <mergeCell ref="E35:G35"/>
    <mergeCell ref="H35:AC35"/>
    <mergeCell ref="B47:D47"/>
    <mergeCell ref="E47:G47"/>
    <mergeCell ref="H47:AC47"/>
    <mergeCell ref="S144:V144"/>
    <mergeCell ref="W144:Z144"/>
    <mergeCell ref="F143:G143"/>
    <mergeCell ref="N143:O143"/>
    <mergeCell ref="V143:W143"/>
    <mergeCell ref="C144:F144"/>
    <mergeCell ref="G144:J144"/>
    <mergeCell ref="K144:N144"/>
    <mergeCell ref="O144:R144"/>
    <mergeCell ref="AA70:AB70"/>
    <mergeCell ref="AC70:AD70"/>
    <mergeCell ref="AA71:AB71"/>
    <mergeCell ref="AC71:AD71"/>
    <mergeCell ref="U72:V72"/>
    <mergeCell ref="W72:X72"/>
    <mergeCell ref="I74:J74"/>
    <mergeCell ref="K74:L74"/>
    <mergeCell ref="M74:N74"/>
    <mergeCell ref="AA74:AB74"/>
    <mergeCell ref="AC74:AD74"/>
    <mergeCell ref="C70:H70"/>
    <mergeCell ref="I70:J70"/>
    <mergeCell ref="K70:L70"/>
    <mergeCell ref="M70:N70"/>
    <mergeCell ref="O70:P70"/>
    <mergeCell ref="Q70:R70"/>
    <mergeCell ref="S70:T70"/>
    <mergeCell ref="U71:V71"/>
    <mergeCell ref="W71:X71"/>
    <mergeCell ref="C71:H71"/>
    <mergeCell ref="I71:J71"/>
    <mergeCell ref="K71:L71"/>
    <mergeCell ref="M71:N71"/>
    <mergeCell ref="O71:P71"/>
    <mergeCell ref="Q71:R71"/>
    <mergeCell ref="S71:T71"/>
    <mergeCell ref="Y70:Z70"/>
    <mergeCell ref="C62:H62"/>
    <mergeCell ref="I62:J62"/>
    <mergeCell ref="C64:H64"/>
    <mergeCell ref="I64:J64"/>
    <mergeCell ref="C65:H65"/>
    <mergeCell ref="I65:J65"/>
    <mergeCell ref="U69:V69"/>
    <mergeCell ref="W69:X69"/>
    <mergeCell ref="Y69:Z69"/>
    <mergeCell ref="U67:V67"/>
    <mergeCell ref="W67:X67"/>
    <mergeCell ref="Y67:Z67"/>
    <mergeCell ref="K66:L66"/>
    <mergeCell ref="M66:N66"/>
    <mergeCell ref="O66:P66"/>
    <mergeCell ref="Q66:R66"/>
    <mergeCell ref="S66:T66"/>
    <mergeCell ref="Y65:Z65"/>
    <mergeCell ref="AA67:AB67"/>
    <mergeCell ref="AC67:AD67"/>
    <mergeCell ref="C67:H67"/>
    <mergeCell ref="I67:J67"/>
    <mergeCell ref="K67:L67"/>
    <mergeCell ref="M67:N67"/>
    <mergeCell ref="O67:P67"/>
    <mergeCell ref="Q67:R67"/>
    <mergeCell ref="S67:T67"/>
    <mergeCell ref="AA69:AB69"/>
    <mergeCell ref="AC69:AD69"/>
    <mergeCell ref="C69:H69"/>
    <mergeCell ref="I69:J69"/>
    <mergeCell ref="K69:L69"/>
    <mergeCell ref="M69:N69"/>
    <mergeCell ref="O69:P69"/>
    <mergeCell ref="Q69:R69"/>
    <mergeCell ref="S69:T69"/>
    <mergeCell ref="AC62:AD62"/>
    <mergeCell ref="A54:A62"/>
    <mergeCell ref="C54:H54"/>
    <mergeCell ref="I54:J54"/>
    <mergeCell ref="K54:L54"/>
    <mergeCell ref="M54:N54"/>
    <mergeCell ref="O54:P54"/>
    <mergeCell ref="Q54:R54"/>
    <mergeCell ref="AA66:AB66"/>
    <mergeCell ref="AC66:AD66"/>
    <mergeCell ref="U64:V64"/>
    <mergeCell ref="W64:X64"/>
    <mergeCell ref="Y64:Z64"/>
    <mergeCell ref="AA64:AB64"/>
    <mergeCell ref="AC64:AD64"/>
    <mergeCell ref="AC65:AD65"/>
    <mergeCell ref="Y66:Z66"/>
    <mergeCell ref="A64:A72"/>
    <mergeCell ref="Y71:Z71"/>
    <mergeCell ref="Y72:Z72"/>
    <mergeCell ref="AA72:AB72"/>
    <mergeCell ref="AC72:AD72"/>
    <mergeCell ref="U70:V70"/>
    <mergeCell ref="W70:X70"/>
    <mergeCell ref="C60:H60"/>
    <mergeCell ref="I60:J60"/>
    <mergeCell ref="C61:H61"/>
    <mergeCell ref="I61:J61"/>
    <mergeCell ref="O61:P61"/>
    <mergeCell ref="Q61:R61"/>
    <mergeCell ref="S61:T61"/>
    <mergeCell ref="AA59:AB59"/>
    <mergeCell ref="AC59:AD59"/>
    <mergeCell ref="K60:L60"/>
    <mergeCell ref="M60:N60"/>
    <mergeCell ref="O60:P60"/>
    <mergeCell ref="Q60:R60"/>
    <mergeCell ref="S60:T60"/>
    <mergeCell ref="U60:V60"/>
    <mergeCell ref="W60:X60"/>
    <mergeCell ref="Y60:Z60"/>
    <mergeCell ref="AA60:AB60"/>
    <mergeCell ref="AC60:AD60"/>
    <mergeCell ref="U61:V61"/>
    <mergeCell ref="W61:X61"/>
    <mergeCell ref="Y61:Z61"/>
    <mergeCell ref="AA61:AB61"/>
    <mergeCell ref="AC61:AD61"/>
    <mergeCell ref="D145:E149"/>
    <mergeCell ref="H145:I149"/>
    <mergeCell ref="L145:M149"/>
    <mergeCell ref="P145:Q149"/>
    <mergeCell ref="T145:U149"/>
    <mergeCell ref="X145:Y149"/>
    <mergeCell ref="C57:H57"/>
    <mergeCell ref="I57:J57"/>
    <mergeCell ref="O57:P57"/>
    <mergeCell ref="Q57:R57"/>
    <mergeCell ref="C59:H59"/>
    <mergeCell ref="I59:J59"/>
    <mergeCell ref="K59:L59"/>
    <mergeCell ref="M59:N59"/>
    <mergeCell ref="O59:P59"/>
    <mergeCell ref="Q59:R59"/>
    <mergeCell ref="S59:T59"/>
    <mergeCell ref="U59:V59"/>
    <mergeCell ref="W59:X59"/>
    <mergeCell ref="Y59:Z59"/>
    <mergeCell ref="U66:V66"/>
    <mergeCell ref="W66:X66"/>
    <mergeCell ref="C66:H66"/>
    <mergeCell ref="I66:J66"/>
    <mergeCell ref="S132:V132"/>
    <mergeCell ref="W132:Z132"/>
    <mergeCell ref="F131:G131"/>
    <mergeCell ref="N131:O131"/>
    <mergeCell ref="V131:W131"/>
    <mergeCell ref="C132:F132"/>
    <mergeCell ref="G132:J132"/>
    <mergeCell ref="K132:N132"/>
    <mergeCell ref="O132:R132"/>
    <mergeCell ref="N130:O130"/>
    <mergeCell ref="V130:W130"/>
    <mergeCell ref="D121:E125"/>
    <mergeCell ref="H121:I125"/>
    <mergeCell ref="L121:M125"/>
    <mergeCell ref="P121:Q125"/>
    <mergeCell ref="T121:U125"/>
    <mergeCell ref="X121:Y125"/>
    <mergeCell ref="F130:G130"/>
    <mergeCell ref="S120:V120"/>
    <mergeCell ref="W120:Z120"/>
    <mergeCell ref="F119:G119"/>
    <mergeCell ref="N119:O119"/>
    <mergeCell ref="V119:W119"/>
    <mergeCell ref="C120:F120"/>
    <mergeCell ref="G120:J120"/>
    <mergeCell ref="K120:N120"/>
    <mergeCell ref="O120:R120"/>
    <mergeCell ref="N142:O142"/>
    <mergeCell ref="V142:W142"/>
    <mergeCell ref="D133:E137"/>
    <mergeCell ref="H133:I137"/>
    <mergeCell ref="L133:M137"/>
    <mergeCell ref="P133:Q137"/>
    <mergeCell ref="T133:U137"/>
    <mergeCell ref="X133:Y137"/>
    <mergeCell ref="F142:G142"/>
    <mergeCell ref="N118:O118"/>
    <mergeCell ref="V118:W118"/>
    <mergeCell ref="D109:E113"/>
    <mergeCell ref="H109:I113"/>
    <mergeCell ref="L109:M113"/>
    <mergeCell ref="P109:Q113"/>
    <mergeCell ref="T109:U113"/>
    <mergeCell ref="X109:Y113"/>
    <mergeCell ref="F118:G118"/>
    <mergeCell ref="F106:G106"/>
    <mergeCell ref="N106:O106"/>
    <mergeCell ref="V106:W106"/>
    <mergeCell ref="N107:O107"/>
    <mergeCell ref="V107:W107"/>
    <mergeCell ref="F107:G107"/>
    <mergeCell ref="C108:F108"/>
    <mergeCell ref="G108:J108"/>
    <mergeCell ref="K108:N108"/>
    <mergeCell ref="O108:R108"/>
    <mergeCell ref="S108:V108"/>
    <mergeCell ref="W108:Z108"/>
    <mergeCell ref="AA92:AB92"/>
    <mergeCell ref="AC92:AD92"/>
    <mergeCell ref="A84:A92"/>
    <mergeCell ref="C84:H84"/>
    <mergeCell ref="I84:J84"/>
    <mergeCell ref="K84:L84"/>
    <mergeCell ref="M84:N84"/>
    <mergeCell ref="O84:P84"/>
    <mergeCell ref="Q84:R84"/>
    <mergeCell ref="K92:L92"/>
    <mergeCell ref="M92:N92"/>
    <mergeCell ref="C92:H92"/>
    <mergeCell ref="I92:J92"/>
    <mergeCell ref="U90:V90"/>
    <mergeCell ref="W90:X90"/>
    <mergeCell ref="Y90:Z90"/>
    <mergeCell ref="AA90:AB90"/>
    <mergeCell ref="AC90:AD90"/>
    <mergeCell ref="C91:H91"/>
    <mergeCell ref="I91:J91"/>
    <mergeCell ref="K91:L91"/>
    <mergeCell ref="M91:N91"/>
    <mergeCell ref="O91:P91"/>
    <mergeCell ref="Q91:R91"/>
    <mergeCell ref="D100:E100"/>
    <mergeCell ref="F100:J100"/>
    <mergeCell ref="L100:M100"/>
    <mergeCell ref="N100:R100"/>
    <mergeCell ref="T100:U100"/>
    <mergeCell ref="V100:Z100"/>
    <mergeCell ref="O92:P92"/>
    <mergeCell ref="Q92:R92"/>
    <mergeCell ref="S92:T92"/>
    <mergeCell ref="U92:V92"/>
    <mergeCell ref="W92:X92"/>
    <mergeCell ref="Y92:Z92"/>
    <mergeCell ref="S91:T91"/>
    <mergeCell ref="U91:V91"/>
    <mergeCell ref="W91:X91"/>
    <mergeCell ref="Y91:Z91"/>
    <mergeCell ref="AA91:AB91"/>
    <mergeCell ref="AC91:AD91"/>
    <mergeCell ref="C89:H89"/>
    <mergeCell ref="I89:J89"/>
    <mergeCell ref="C90:H90"/>
    <mergeCell ref="I90:J90"/>
    <mergeCell ref="K90:L90"/>
    <mergeCell ref="M90:N90"/>
    <mergeCell ref="O90:P90"/>
    <mergeCell ref="Q90:R90"/>
    <mergeCell ref="S90:T90"/>
    <mergeCell ref="Y87:Z87"/>
    <mergeCell ref="AA87:AB87"/>
    <mergeCell ref="AC87:AD87"/>
    <mergeCell ref="K89:L89"/>
    <mergeCell ref="M89:N89"/>
    <mergeCell ref="O89:P89"/>
    <mergeCell ref="Q89:R89"/>
    <mergeCell ref="S89:T89"/>
    <mergeCell ref="U89:V89"/>
    <mergeCell ref="W89:X89"/>
    <mergeCell ref="Y89:Z89"/>
    <mergeCell ref="AA89:AB89"/>
    <mergeCell ref="AC89:AD89"/>
    <mergeCell ref="C87:H87"/>
    <mergeCell ref="I87:J87"/>
    <mergeCell ref="K87:L87"/>
    <mergeCell ref="M87:N87"/>
    <mergeCell ref="O87:P87"/>
    <mergeCell ref="Q87:R87"/>
    <mergeCell ref="S87:T87"/>
    <mergeCell ref="U87:V87"/>
    <mergeCell ref="W87:X87"/>
    <mergeCell ref="K86:L86"/>
    <mergeCell ref="M86:N86"/>
    <mergeCell ref="S86:T86"/>
    <mergeCell ref="U86:V86"/>
    <mergeCell ref="W86:X86"/>
    <mergeCell ref="Y86:Z86"/>
    <mergeCell ref="AA86:AB86"/>
    <mergeCell ref="AC86:AD86"/>
    <mergeCell ref="C86:H86"/>
    <mergeCell ref="I86:J86"/>
    <mergeCell ref="O86:P86"/>
    <mergeCell ref="Q86:R86"/>
    <mergeCell ref="S84:T84"/>
    <mergeCell ref="U84:V84"/>
    <mergeCell ref="W84:X84"/>
    <mergeCell ref="Y84:Z84"/>
    <mergeCell ref="AA84:AB84"/>
    <mergeCell ref="AC84:AD84"/>
    <mergeCell ref="C85:H85"/>
    <mergeCell ref="I85:J85"/>
    <mergeCell ref="K85:L85"/>
    <mergeCell ref="M85:N85"/>
    <mergeCell ref="O85:P85"/>
    <mergeCell ref="Q85:R85"/>
    <mergeCell ref="S85:T85"/>
    <mergeCell ref="U85:V85"/>
    <mergeCell ref="W85:X85"/>
    <mergeCell ref="Y85:Z85"/>
    <mergeCell ref="AA85:AB85"/>
    <mergeCell ref="AC85:AD85"/>
    <mergeCell ref="O79:P79"/>
    <mergeCell ref="Q79:R79"/>
    <mergeCell ref="I72:J72"/>
    <mergeCell ref="K72:L72"/>
    <mergeCell ref="M72:N72"/>
    <mergeCell ref="O72:P72"/>
    <mergeCell ref="Q72:R72"/>
    <mergeCell ref="S72:T72"/>
    <mergeCell ref="A74:A82"/>
    <mergeCell ref="C75:H75"/>
    <mergeCell ref="I75:J75"/>
    <mergeCell ref="K75:L75"/>
    <mergeCell ref="M75:N75"/>
    <mergeCell ref="O75:P75"/>
    <mergeCell ref="Q75:R75"/>
    <mergeCell ref="C82:H82"/>
    <mergeCell ref="I82:J82"/>
    <mergeCell ref="S81:T81"/>
    <mergeCell ref="C77:H77"/>
    <mergeCell ref="I77:J77"/>
    <mergeCell ref="K77:L77"/>
    <mergeCell ref="M77:N77"/>
    <mergeCell ref="O77:P77"/>
    <mergeCell ref="Q77:R77"/>
    <mergeCell ref="Y82:Z82"/>
    <mergeCell ref="AA82:AB82"/>
    <mergeCell ref="AC82:AD82"/>
    <mergeCell ref="K82:L82"/>
    <mergeCell ref="M82:N82"/>
    <mergeCell ref="O82:P82"/>
    <mergeCell ref="Q82:R82"/>
    <mergeCell ref="S82:T82"/>
    <mergeCell ref="U82:V82"/>
    <mergeCell ref="W82:X82"/>
    <mergeCell ref="U81:V81"/>
    <mergeCell ref="W81:X81"/>
    <mergeCell ref="Y81:Z81"/>
    <mergeCell ref="AA81:AB81"/>
    <mergeCell ref="AC81:AD81"/>
    <mergeCell ref="S80:T80"/>
    <mergeCell ref="C81:H81"/>
    <mergeCell ref="I81:J81"/>
    <mergeCell ref="K81:L81"/>
    <mergeCell ref="M81:N81"/>
    <mergeCell ref="O81:P81"/>
    <mergeCell ref="Q81:R81"/>
    <mergeCell ref="AA77:AB77"/>
    <mergeCell ref="AC77:AD77"/>
    <mergeCell ref="S79:T79"/>
    <mergeCell ref="U79:V79"/>
    <mergeCell ref="W79:X79"/>
    <mergeCell ref="Y79:Z79"/>
    <mergeCell ref="AA79:AB79"/>
    <mergeCell ref="AC79:AD79"/>
    <mergeCell ref="C80:H80"/>
    <mergeCell ref="I80:J80"/>
    <mergeCell ref="K80:L80"/>
    <mergeCell ref="M80:N80"/>
    <mergeCell ref="O80:P80"/>
    <mergeCell ref="Q80:R80"/>
    <mergeCell ref="U80:V80"/>
    <mergeCell ref="W80:X80"/>
    <mergeCell ref="Y80:Z80"/>
    <mergeCell ref="AA80:AB80"/>
    <mergeCell ref="AC80:AD80"/>
    <mergeCell ref="S77:T77"/>
    <mergeCell ref="C79:H79"/>
    <mergeCell ref="I79:J79"/>
    <mergeCell ref="K79:L79"/>
    <mergeCell ref="M79:N79"/>
    <mergeCell ref="U77:V77"/>
    <mergeCell ref="W77:X77"/>
    <mergeCell ref="Y77:Z77"/>
    <mergeCell ref="C72:H72"/>
    <mergeCell ref="C74:H74"/>
    <mergeCell ref="S76:T76"/>
    <mergeCell ref="U76:V76"/>
    <mergeCell ref="W76:X76"/>
    <mergeCell ref="Y76:Z76"/>
    <mergeCell ref="O74:P74"/>
    <mergeCell ref="Q74:R74"/>
    <mergeCell ref="S74:T74"/>
    <mergeCell ref="U74:V74"/>
    <mergeCell ref="W74:X74"/>
    <mergeCell ref="Y74:Z74"/>
    <mergeCell ref="AA76:AB76"/>
    <mergeCell ref="AC76:AD76"/>
    <mergeCell ref="S75:T75"/>
    <mergeCell ref="C76:H76"/>
    <mergeCell ref="I76:J76"/>
    <mergeCell ref="K76:L76"/>
    <mergeCell ref="M76:N76"/>
    <mergeCell ref="O76:P76"/>
    <mergeCell ref="Q76:R76"/>
    <mergeCell ref="U75:V75"/>
    <mergeCell ref="W75:X75"/>
    <mergeCell ref="Y75:Z75"/>
    <mergeCell ref="AA75:AB75"/>
    <mergeCell ref="AC75:AD75"/>
    <mergeCell ref="AA65:AB65"/>
    <mergeCell ref="K65:L65"/>
    <mergeCell ref="M65:N65"/>
    <mergeCell ref="O65:P65"/>
    <mergeCell ref="Q65:R65"/>
    <mergeCell ref="S65:T65"/>
    <mergeCell ref="U65:V65"/>
    <mergeCell ref="W65:X65"/>
    <mergeCell ref="K61:L61"/>
    <mergeCell ref="M61:N61"/>
    <mergeCell ref="K62:L62"/>
    <mergeCell ref="M62:N62"/>
    <mergeCell ref="K64:L64"/>
    <mergeCell ref="M64:N64"/>
    <mergeCell ref="O64:P64"/>
    <mergeCell ref="Q64:R64"/>
    <mergeCell ref="S64:T64"/>
    <mergeCell ref="O62:P62"/>
    <mergeCell ref="Q62:R62"/>
    <mergeCell ref="S62:T62"/>
    <mergeCell ref="U62:V62"/>
    <mergeCell ref="W62:X62"/>
    <mergeCell ref="Y62:Z62"/>
    <mergeCell ref="AA62:AB62"/>
    <mergeCell ref="Y56:Z56"/>
    <mergeCell ref="AA56:AB56"/>
    <mergeCell ref="AC56:AD56"/>
    <mergeCell ref="K57:L57"/>
    <mergeCell ref="M57:N57"/>
    <mergeCell ref="S57:T57"/>
    <mergeCell ref="U57:V57"/>
    <mergeCell ref="W57:X57"/>
    <mergeCell ref="Y57:Z57"/>
    <mergeCell ref="AA57:AB57"/>
    <mergeCell ref="AC57:AD57"/>
    <mergeCell ref="C56:H56"/>
    <mergeCell ref="I56:J56"/>
    <mergeCell ref="K56:L56"/>
    <mergeCell ref="M56:N56"/>
    <mergeCell ref="O56:P56"/>
    <mergeCell ref="Q56:R56"/>
    <mergeCell ref="S56:T56"/>
    <mergeCell ref="U56:V56"/>
    <mergeCell ref="W56:X56"/>
    <mergeCell ref="S54:T54"/>
    <mergeCell ref="U54:V54"/>
    <mergeCell ref="W54:X54"/>
    <mergeCell ref="Y54:Z54"/>
    <mergeCell ref="AA54:AB54"/>
    <mergeCell ref="AC54:AD54"/>
    <mergeCell ref="C55:H55"/>
    <mergeCell ref="I55:J55"/>
    <mergeCell ref="K55:L55"/>
    <mergeCell ref="M55:N55"/>
    <mergeCell ref="O55:P55"/>
    <mergeCell ref="Q55:R55"/>
    <mergeCell ref="S55:T55"/>
    <mergeCell ref="U55:V55"/>
    <mergeCell ref="W55:X55"/>
    <mergeCell ref="Y55:Z55"/>
    <mergeCell ref="AA55:AB55"/>
    <mergeCell ref="AC55:AD55"/>
    <mergeCell ref="X46:AA46"/>
    <mergeCell ref="B48:AC48"/>
    <mergeCell ref="B46:D46"/>
    <mergeCell ref="E46:G46"/>
    <mergeCell ref="H46:K46"/>
    <mergeCell ref="M46:P46"/>
    <mergeCell ref="Q46:R46"/>
    <mergeCell ref="S46:V46"/>
    <mergeCell ref="AB46:AC46"/>
    <mergeCell ref="X41:AA41"/>
    <mergeCell ref="AB41:AC41"/>
    <mergeCell ref="B40:D40"/>
    <mergeCell ref="B41:D41"/>
    <mergeCell ref="E41:G41"/>
    <mergeCell ref="H41:K41"/>
    <mergeCell ref="M41:P41"/>
    <mergeCell ref="Q41:R41"/>
    <mergeCell ref="S41:V41"/>
    <mergeCell ref="B39:D39"/>
    <mergeCell ref="E39:G39"/>
    <mergeCell ref="H39:K39"/>
    <mergeCell ref="M39:P39"/>
    <mergeCell ref="Q39:R39"/>
    <mergeCell ref="S39:V39"/>
    <mergeCell ref="X39:AA39"/>
    <mergeCell ref="AB39:AC39"/>
    <mergeCell ref="E40:G40"/>
    <mergeCell ref="H40:K40"/>
    <mergeCell ref="M40:P40"/>
    <mergeCell ref="Q40:R40"/>
    <mergeCell ref="S40:V40"/>
    <mergeCell ref="X40:AA40"/>
    <mergeCell ref="AB40:AC40"/>
    <mergeCell ref="B37:D37"/>
    <mergeCell ref="E37:G37"/>
    <mergeCell ref="H37:P37"/>
    <mergeCell ref="Q37:R37"/>
    <mergeCell ref="S37:AA37"/>
    <mergeCell ref="AB37:AC37"/>
    <mergeCell ref="B38:D38"/>
    <mergeCell ref="E38:G38"/>
    <mergeCell ref="H38:K38"/>
    <mergeCell ref="M38:P38"/>
    <mergeCell ref="Q38:R38"/>
    <mergeCell ref="S38:V38"/>
    <mergeCell ref="X38:AA38"/>
    <mergeCell ref="AB38:AC38"/>
    <mergeCell ref="X45:AA45"/>
    <mergeCell ref="AB45:AC45"/>
    <mergeCell ref="B44:D44"/>
    <mergeCell ref="B45:D45"/>
    <mergeCell ref="E45:G45"/>
    <mergeCell ref="H45:K45"/>
    <mergeCell ref="M45:P45"/>
    <mergeCell ref="Q45:R45"/>
    <mergeCell ref="S45:V45"/>
    <mergeCell ref="X44:AA44"/>
    <mergeCell ref="E44:G44"/>
    <mergeCell ref="H44:K44"/>
    <mergeCell ref="M44:P44"/>
    <mergeCell ref="Q44:R44"/>
    <mergeCell ref="S44:V44"/>
    <mergeCell ref="AB44:AC44"/>
    <mergeCell ref="E42:G42"/>
    <mergeCell ref="H42:K42"/>
    <mergeCell ref="M42:P42"/>
    <mergeCell ref="Q42:R42"/>
    <mergeCell ref="S42:V42"/>
    <mergeCell ref="X42:AA42"/>
    <mergeCell ref="AB42:AC42"/>
    <mergeCell ref="B42:D42"/>
    <mergeCell ref="B43:D43"/>
    <mergeCell ref="E43:G43"/>
    <mergeCell ref="H43:K43"/>
    <mergeCell ref="M43:P43"/>
    <mergeCell ref="Q43:R43"/>
    <mergeCell ref="S43:V43"/>
    <mergeCell ref="X43:AA43"/>
    <mergeCell ref="AB43:AC43"/>
    <mergeCell ref="E33:G33"/>
    <mergeCell ref="H33:K33"/>
    <mergeCell ref="M33:P33"/>
    <mergeCell ref="Q33:R33"/>
    <mergeCell ref="S33:V33"/>
    <mergeCell ref="X33:AA33"/>
    <mergeCell ref="AB33:AC33"/>
    <mergeCell ref="B33:D33"/>
    <mergeCell ref="B34:D34"/>
    <mergeCell ref="E34:G34"/>
    <mergeCell ref="H34:K34"/>
    <mergeCell ref="M34:P34"/>
    <mergeCell ref="Q34:R34"/>
    <mergeCell ref="S34:V34"/>
    <mergeCell ref="E31:G31"/>
    <mergeCell ref="H31:K31"/>
    <mergeCell ref="M31:P31"/>
    <mergeCell ref="Q31:R31"/>
    <mergeCell ref="S31:V31"/>
    <mergeCell ref="B31:D31"/>
    <mergeCell ref="B32:D32"/>
    <mergeCell ref="E32:G32"/>
    <mergeCell ref="H32:K32"/>
    <mergeCell ref="M32:P32"/>
    <mergeCell ref="Q32:R32"/>
    <mergeCell ref="S32:V32"/>
    <mergeCell ref="E29:G29"/>
    <mergeCell ref="H29:K29"/>
    <mergeCell ref="M29:P29"/>
    <mergeCell ref="Q29:R29"/>
    <mergeCell ref="S29:V29"/>
    <mergeCell ref="X29:AA29"/>
    <mergeCell ref="AB29:AC29"/>
    <mergeCell ref="B29:D29"/>
    <mergeCell ref="B30:D30"/>
    <mergeCell ref="E30:G30"/>
    <mergeCell ref="H30:K30"/>
    <mergeCell ref="M30:P30"/>
    <mergeCell ref="Q30:R30"/>
    <mergeCell ref="S30:V30"/>
    <mergeCell ref="X30:AA30"/>
    <mergeCell ref="AB30:AC30"/>
    <mergeCell ref="B28:D28"/>
    <mergeCell ref="E28:G28"/>
    <mergeCell ref="H28:K28"/>
    <mergeCell ref="M28:P28"/>
    <mergeCell ref="Q28:R28"/>
    <mergeCell ref="S28:V28"/>
    <mergeCell ref="X28:AA28"/>
    <mergeCell ref="AB28:AC28"/>
    <mergeCell ref="B27:D27"/>
    <mergeCell ref="E27:G27"/>
    <mergeCell ref="H27:K27"/>
    <mergeCell ref="M27:P27"/>
    <mergeCell ref="X31:AA31"/>
    <mergeCell ref="AB31:AC31"/>
    <mergeCell ref="X34:AA34"/>
    <mergeCell ref="AB34:AC34"/>
    <mergeCell ref="Q26:R26"/>
    <mergeCell ref="S26:V26"/>
    <mergeCell ref="X26:AA26"/>
    <mergeCell ref="AB26:AC26"/>
    <mergeCell ref="X32:AA32"/>
    <mergeCell ref="AB32:AC32"/>
    <mergeCell ref="Q27:R27"/>
    <mergeCell ref="S27:V27"/>
    <mergeCell ref="X27:AA27"/>
    <mergeCell ref="AB27:AC27"/>
    <mergeCell ref="M26:P26"/>
    <mergeCell ref="D14:E14"/>
    <mergeCell ref="B20:E20"/>
    <mergeCell ref="B21:E21"/>
    <mergeCell ref="B22:E22"/>
    <mergeCell ref="B23:E23"/>
    <mergeCell ref="B25:D25"/>
    <mergeCell ref="E25:G25"/>
    <mergeCell ref="H25:P25"/>
    <mergeCell ref="B12:B16"/>
    <mergeCell ref="D13:I13"/>
    <mergeCell ref="F14:I14"/>
    <mergeCell ref="F15:I15"/>
    <mergeCell ref="F16:I16"/>
    <mergeCell ref="B26:D26"/>
    <mergeCell ref="E26:G26"/>
    <mergeCell ref="H26:K26"/>
    <mergeCell ref="Q25:R25"/>
    <mergeCell ref="S25:AA25"/>
    <mergeCell ref="AB25:AC25"/>
    <mergeCell ref="J10:K10"/>
    <mergeCell ref="L10:O10"/>
    <mergeCell ref="D12:O12"/>
    <mergeCell ref="J13:O13"/>
    <mergeCell ref="J14:K14"/>
    <mergeCell ref="L14:O14"/>
    <mergeCell ref="L15:O15"/>
    <mergeCell ref="D10:E10"/>
    <mergeCell ref="F10:I10"/>
    <mergeCell ref="Q12:AB12"/>
    <mergeCell ref="Q13:V13"/>
    <mergeCell ref="W13:AB13"/>
    <mergeCell ref="Q14:R14"/>
    <mergeCell ref="S14:V14"/>
    <mergeCell ref="D15:E15"/>
    <mergeCell ref="D16:E16"/>
    <mergeCell ref="J15:K15"/>
    <mergeCell ref="J16:K16"/>
    <mergeCell ref="L16:O16"/>
    <mergeCell ref="W14:X14"/>
    <mergeCell ref="Y14:AB14"/>
    <mergeCell ref="Q15:R15"/>
    <mergeCell ref="S15:V15"/>
    <mergeCell ref="W15:X15"/>
    <mergeCell ref="Y15:AB15"/>
    <mergeCell ref="Q16:R16"/>
    <mergeCell ref="S16:V16"/>
    <mergeCell ref="W16:X16"/>
    <mergeCell ref="Y16:AB16"/>
    <mergeCell ref="D7:I7"/>
    <mergeCell ref="D8:E8"/>
    <mergeCell ref="F8:I8"/>
    <mergeCell ref="Q10:R10"/>
    <mergeCell ref="S10:V10"/>
    <mergeCell ref="Q9:R9"/>
    <mergeCell ref="S9:V9"/>
    <mergeCell ref="W9:X9"/>
    <mergeCell ref="Y9:AB9"/>
    <mergeCell ref="C2:AD2"/>
    <mergeCell ref="B6:B10"/>
    <mergeCell ref="D6:O6"/>
    <mergeCell ref="Q6:AB6"/>
    <mergeCell ref="J7:O7"/>
    <mergeCell ref="Q7:V7"/>
    <mergeCell ref="W7:AB7"/>
    <mergeCell ref="W10:X10"/>
    <mergeCell ref="Y10:AB10"/>
    <mergeCell ref="D9:E9"/>
    <mergeCell ref="F9:I9"/>
    <mergeCell ref="J8:K8"/>
    <mergeCell ref="L8:O8"/>
    <mergeCell ref="Q8:R8"/>
    <mergeCell ref="S8:V8"/>
    <mergeCell ref="W8:X8"/>
    <mergeCell ref="Y8:AB8"/>
    <mergeCell ref="J9:K9"/>
    <mergeCell ref="L9:O9"/>
  </mergeCells>
  <phoneticPr fontId="15"/>
  <pageMargins left="0.39370078740157483" right="0.39370078740157483" top="0.39370078740157483" bottom="0.39370078740157483" header="0" footer="0"/>
  <pageSetup paperSize="9" scale="97" fitToHeight="0" orientation="portrait" r:id="rId1"/>
  <rowBreaks count="2" manualBreakCount="2">
    <brk id="52" man="1"/>
    <brk id="9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L1000"/>
  <sheetViews>
    <sheetView tabSelected="1" workbookViewId="0">
      <selection activeCell="AZ30" sqref="AZ30"/>
    </sheetView>
  </sheetViews>
  <sheetFormatPr defaultColWidth="14.42578125" defaultRowHeight="15" customHeight="1"/>
  <cols>
    <col min="1" max="42" width="3.42578125" customWidth="1"/>
    <col min="43" max="43" width="12.5703125" customWidth="1"/>
    <col min="44" max="63" width="3.42578125" customWidth="1"/>
  </cols>
  <sheetData>
    <row r="1" spans="1:63" ht="6" customHeight="1">
      <c r="A1" s="46"/>
      <c r="B1" s="46"/>
      <c r="C1" s="46"/>
      <c r="D1" s="46"/>
      <c r="E1" s="46"/>
      <c r="F1" s="46"/>
      <c r="G1" s="46"/>
      <c r="H1" s="46"/>
      <c r="I1" s="46"/>
      <c r="J1" s="46"/>
      <c r="K1" s="46"/>
      <c r="L1" s="46"/>
      <c r="M1" s="46"/>
      <c r="N1" s="46"/>
      <c r="O1" s="46"/>
      <c r="P1" s="46"/>
      <c r="Q1" s="46"/>
      <c r="R1" s="46"/>
      <c r="S1" s="46"/>
      <c r="T1" s="46"/>
      <c r="U1" s="46"/>
      <c r="V1" s="47"/>
      <c r="W1" s="46"/>
      <c r="X1" s="46"/>
      <c r="Y1" s="46"/>
      <c r="Z1" s="46"/>
      <c r="AA1" s="46"/>
      <c r="AB1" s="46"/>
      <c r="AC1" s="46"/>
      <c r="AD1" s="46"/>
      <c r="AE1" s="46"/>
      <c r="AF1" s="46"/>
      <c r="AG1" s="16"/>
      <c r="AH1" s="1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row>
    <row r="2" spans="1:63" ht="13.5" customHeight="1">
      <c r="A2" s="139" t="s">
        <v>1</v>
      </c>
      <c r="B2" s="63"/>
      <c r="C2" s="63"/>
      <c r="D2" s="75"/>
      <c r="E2" s="203" t="str">
        <f>A3</f>
        <v>南陽FC</v>
      </c>
      <c r="F2" s="63"/>
      <c r="G2" s="63"/>
      <c r="H2" s="75"/>
      <c r="I2" s="203" t="str">
        <f>A5</f>
        <v>希望ヶ丘SC</v>
      </c>
      <c r="J2" s="63"/>
      <c r="K2" s="63"/>
      <c r="L2" s="75"/>
      <c r="M2" s="210" t="str">
        <f>A7</f>
        <v>小国SSS</v>
      </c>
      <c r="N2" s="63"/>
      <c r="O2" s="63"/>
      <c r="P2" s="75"/>
      <c r="Q2" s="203" t="str">
        <f>A9</f>
        <v>中央ドリマJSC</v>
      </c>
      <c r="R2" s="63"/>
      <c r="S2" s="63"/>
      <c r="T2" s="75"/>
      <c r="U2" s="139" t="s">
        <v>68</v>
      </c>
      <c r="V2" s="75"/>
      <c r="W2" s="200" t="s">
        <v>69</v>
      </c>
      <c r="X2" s="75"/>
      <c r="Y2" s="200" t="s">
        <v>214</v>
      </c>
      <c r="Z2" s="75"/>
      <c r="AA2" s="99" t="s">
        <v>71</v>
      </c>
      <c r="AB2" s="75"/>
      <c r="AC2" s="99" t="s">
        <v>72</v>
      </c>
      <c r="AD2" s="75"/>
      <c r="AE2" s="99" t="s">
        <v>73</v>
      </c>
      <c r="AF2" s="75"/>
      <c r="AG2" s="99" t="s">
        <v>215</v>
      </c>
      <c r="AH2" s="75"/>
      <c r="AI2" s="99" t="s">
        <v>75</v>
      </c>
      <c r="AJ2" s="75"/>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row>
    <row r="3" spans="1:63" ht="18" customHeight="1">
      <c r="A3" s="192" t="s">
        <v>359</v>
      </c>
      <c r="B3" s="216" t="s">
        <v>5</v>
      </c>
      <c r="C3" s="216" t="s">
        <v>5</v>
      </c>
      <c r="D3" s="217" t="s">
        <v>5</v>
      </c>
      <c r="E3" s="205"/>
      <c r="F3" s="164"/>
      <c r="G3" s="164"/>
      <c r="H3" s="188"/>
      <c r="I3" s="196" t="str">
        <f>IF(I4="","",IF(I4=K4,"△",IF(I4&gt;K4,"○","×")))</f>
        <v/>
      </c>
      <c r="J3" s="63"/>
      <c r="K3" s="63"/>
      <c r="L3" s="75"/>
      <c r="M3" s="196" t="str">
        <f>IF(M4="","",IF(M4=O4,"△",IF(M4&gt;O4,"○","×")))</f>
        <v/>
      </c>
      <c r="N3" s="63"/>
      <c r="O3" s="63"/>
      <c r="P3" s="75"/>
      <c r="Q3" s="196" t="str">
        <f>IF(Q4="","",IF(Q4=S4,"△",IF(Q4&gt;S4,"○","×")))</f>
        <v/>
      </c>
      <c r="R3" s="63"/>
      <c r="S3" s="63"/>
      <c r="T3" s="75"/>
      <c r="U3" s="193" t="str">
        <f>IF(AP3=0,"", COUNTIF(E3:T3,"○"))</f>
        <v/>
      </c>
      <c r="V3" s="188"/>
      <c r="W3" s="193" t="str">
        <f>IF(AP3=0,"", COUNTIF(E3:T3,"×"))</f>
        <v/>
      </c>
      <c r="X3" s="188"/>
      <c r="Y3" s="193" t="str">
        <f>IF(AP3=0,"", COUNTIF(E3:T3,"△"))</f>
        <v/>
      </c>
      <c r="Z3" s="188"/>
      <c r="AA3" s="193" t="str">
        <f>IF(AP3=0,"", U3*3+Y3)</f>
        <v/>
      </c>
      <c r="AB3" s="188"/>
      <c r="AC3" s="193" t="str">
        <f>IF(AP3=0,"",SUM(E4,I4,M4,Q4))</f>
        <v/>
      </c>
      <c r="AD3" s="188"/>
      <c r="AE3" s="193" t="str">
        <f>IF(AP3=0,"",SUM(G4,K4,O4,S4))</f>
        <v/>
      </c>
      <c r="AF3" s="188"/>
      <c r="AG3" s="193" t="str">
        <f>IF(AP3=0,"",SUM(AC3,-AE3))</f>
        <v/>
      </c>
      <c r="AH3" s="188"/>
      <c r="AI3" s="193" t="str">
        <f>IF(AP3=0,"",_xlfn.RANK.EQ(AQ3,AQ3:AQ10))</f>
        <v/>
      </c>
      <c r="AJ3" s="188"/>
      <c r="AK3" s="2"/>
      <c r="AL3" s="2"/>
      <c r="AM3" s="2"/>
      <c r="AN3" s="2"/>
      <c r="AO3" s="2"/>
      <c r="AP3" s="2">
        <f>COUNTA(I4:T4,M6:T6,Q8:T8)</f>
        <v>0</v>
      </c>
      <c r="AQ3" s="186" t="str">
        <f>IF(AP3=0,"",10000000000+(AA3*100000000)+(100000+(AG3*1000))+(AC3))</f>
        <v/>
      </c>
      <c r="AR3" s="2"/>
      <c r="AS3" s="2"/>
      <c r="AT3" s="2"/>
      <c r="AU3" s="2"/>
      <c r="AV3" s="2"/>
      <c r="AW3" s="2"/>
      <c r="AX3" s="2"/>
      <c r="AY3" s="2"/>
      <c r="AZ3" s="2"/>
      <c r="BA3" s="2"/>
      <c r="BB3" s="2"/>
      <c r="BC3" s="2"/>
      <c r="BD3" s="2"/>
      <c r="BE3" s="2"/>
      <c r="BF3" s="2"/>
      <c r="BG3" s="2"/>
      <c r="BH3" s="2"/>
      <c r="BI3" s="2"/>
      <c r="BJ3" s="2"/>
      <c r="BK3" s="2"/>
    </row>
    <row r="4" spans="1:63" ht="18" customHeight="1">
      <c r="A4" s="218" t="s">
        <v>335</v>
      </c>
      <c r="B4" s="219" t="s">
        <v>335</v>
      </c>
      <c r="C4" s="219" t="s">
        <v>335</v>
      </c>
      <c r="D4" s="220" t="s">
        <v>335</v>
      </c>
      <c r="E4" s="191"/>
      <c r="F4" s="84"/>
      <c r="G4" s="84"/>
      <c r="H4" s="82"/>
      <c r="I4" s="206"/>
      <c r="J4" s="75"/>
      <c r="K4" s="206"/>
      <c r="L4" s="75"/>
      <c r="M4" s="206"/>
      <c r="N4" s="75"/>
      <c r="O4" s="206"/>
      <c r="P4" s="75"/>
      <c r="Q4" s="206"/>
      <c r="R4" s="75"/>
      <c r="S4" s="206"/>
      <c r="T4" s="75"/>
      <c r="U4" s="191"/>
      <c r="V4" s="82"/>
      <c r="W4" s="191"/>
      <c r="X4" s="82"/>
      <c r="Y4" s="191"/>
      <c r="Z4" s="82"/>
      <c r="AA4" s="191"/>
      <c r="AB4" s="82"/>
      <c r="AC4" s="191"/>
      <c r="AD4" s="82"/>
      <c r="AE4" s="191"/>
      <c r="AF4" s="82"/>
      <c r="AG4" s="191"/>
      <c r="AH4" s="82"/>
      <c r="AI4" s="191"/>
      <c r="AJ4" s="82"/>
      <c r="AK4" s="2"/>
      <c r="AL4" s="2"/>
      <c r="AM4" s="2"/>
      <c r="AN4" s="2"/>
      <c r="AO4" s="2"/>
      <c r="AP4" s="2"/>
      <c r="AQ4" s="57"/>
      <c r="AR4" s="2"/>
      <c r="AS4" s="2"/>
      <c r="AT4" s="2"/>
      <c r="AU4" s="2"/>
      <c r="AV4" s="2"/>
      <c r="AW4" s="2"/>
      <c r="AX4" s="2"/>
      <c r="AY4" s="2"/>
      <c r="AZ4" s="2"/>
      <c r="BA4" s="2"/>
      <c r="BB4" s="2"/>
      <c r="BC4" s="2"/>
      <c r="BD4" s="2"/>
      <c r="BE4" s="2"/>
      <c r="BF4" s="2"/>
      <c r="BG4" s="2"/>
      <c r="BH4" s="2"/>
      <c r="BI4" s="2"/>
      <c r="BJ4" s="2"/>
      <c r="BK4" s="2"/>
    </row>
    <row r="5" spans="1:63" ht="18" customHeight="1">
      <c r="A5" s="192" t="s">
        <v>360</v>
      </c>
      <c r="B5" s="216" t="s">
        <v>341</v>
      </c>
      <c r="C5" s="216" t="s">
        <v>341</v>
      </c>
      <c r="D5" s="217" t="s">
        <v>341</v>
      </c>
      <c r="E5" s="196" t="str">
        <f>IF(I4="","",IF(E6=G6,"△",IF(E6&gt;G6,"○","×")))</f>
        <v/>
      </c>
      <c r="F5" s="63"/>
      <c r="G5" s="63"/>
      <c r="H5" s="75"/>
      <c r="I5" s="199"/>
      <c r="J5" s="164"/>
      <c r="K5" s="164"/>
      <c r="L5" s="188"/>
      <c r="M5" s="196" t="str">
        <f>IF(M6="","",IF(M6=O6,"△",IF(M6&gt;O6,"○","×")))</f>
        <v/>
      </c>
      <c r="N5" s="63"/>
      <c r="O5" s="63"/>
      <c r="P5" s="75"/>
      <c r="Q5" s="196" t="str">
        <f>IF(Q6="","",IF(Q6=S6,"△",IF(Q6&gt;S6,"○","×")))</f>
        <v/>
      </c>
      <c r="R5" s="63"/>
      <c r="S5" s="63"/>
      <c r="T5" s="75"/>
      <c r="U5" s="193" t="str">
        <f>IF($AP$3=0,"", COUNTIF(E5:T5,"○"))</f>
        <v/>
      </c>
      <c r="V5" s="188"/>
      <c r="W5" s="193" t="str">
        <f>IF($AP$3=0,"", COUNTIF(E5:T5,"×"))</f>
        <v/>
      </c>
      <c r="X5" s="188"/>
      <c r="Y5" s="193" t="str">
        <f>IF($AP$3=0,"", COUNTIF(E5:T5,"△"))</f>
        <v/>
      </c>
      <c r="Z5" s="188"/>
      <c r="AA5" s="193" t="str">
        <f>IF(AP3=0,"", U5*3+Y5)</f>
        <v/>
      </c>
      <c r="AB5" s="188"/>
      <c r="AC5" s="195" t="str">
        <f>IF(AP3=0,"",SUM(E6,I6,M6,Q6))</f>
        <v/>
      </c>
      <c r="AD5" s="188"/>
      <c r="AE5" s="195" t="str">
        <f>IF(AP3=0,"",SUM(G6,K6,O6,S6))</f>
        <v/>
      </c>
      <c r="AF5" s="188"/>
      <c r="AG5" s="193" t="str">
        <f>IF(AP3=0,"",SUM(AC5,-AE5))</f>
        <v/>
      </c>
      <c r="AH5" s="188"/>
      <c r="AI5" s="193" t="str">
        <f>IF(AP3=0,"",_xlfn.RANK.EQ(AQ5,AQ3:AQ10))</f>
        <v/>
      </c>
      <c r="AJ5" s="188"/>
      <c r="AK5" s="2"/>
      <c r="AL5" s="2"/>
      <c r="AM5" s="2"/>
      <c r="AN5" s="2"/>
      <c r="AO5" s="2"/>
      <c r="AP5" s="2"/>
      <c r="AQ5" s="194" t="str">
        <f>IF(AP3=0,"",10000000000+(AA5*100000000)+(100000+(AG5*1000))+(AC5))</f>
        <v/>
      </c>
      <c r="AR5" s="2"/>
      <c r="AS5" s="2"/>
      <c r="AT5" s="2"/>
      <c r="AU5" s="2"/>
      <c r="AV5" s="2"/>
      <c r="AW5" s="2"/>
      <c r="AX5" s="2"/>
      <c r="AY5" s="2"/>
      <c r="AZ5" s="2"/>
      <c r="BA5" s="2"/>
      <c r="BB5" s="2"/>
      <c r="BC5" s="2"/>
      <c r="BD5" s="2"/>
      <c r="BE5" s="2"/>
      <c r="BF5" s="2"/>
      <c r="BG5" s="2"/>
      <c r="BH5" s="2"/>
      <c r="BI5" s="2"/>
      <c r="BJ5" s="2"/>
      <c r="BK5" s="2"/>
    </row>
    <row r="6" spans="1:63" ht="18" customHeight="1">
      <c r="A6" s="218" t="s">
        <v>334</v>
      </c>
      <c r="B6" s="219" t="s">
        <v>334</v>
      </c>
      <c r="C6" s="219" t="s">
        <v>334</v>
      </c>
      <c r="D6" s="220" t="s">
        <v>334</v>
      </c>
      <c r="E6" s="201" t="str">
        <f>IF(K4="","",K4)</f>
        <v/>
      </c>
      <c r="F6" s="75"/>
      <c r="G6" s="201" t="str">
        <f>IF(I4="","",I4)</f>
        <v/>
      </c>
      <c r="H6" s="75"/>
      <c r="I6" s="191"/>
      <c r="J6" s="84"/>
      <c r="K6" s="84"/>
      <c r="L6" s="82"/>
      <c r="M6" s="209"/>
      <c r="N6" s="75"/>
      <c r="O6" s="209"/>
      <c r="P6" s="75"/>
      <c r="Q6" s="209"/>
      <c r="R6" s="75"/>
      <c r="S6" s="209"/>
      <c r="T6" s="75"/>
      <c r="U6" s="191"/>
      <c r="V6" s="82"/>
      <c r="W6" s="191"/>
      <c r="X6" s="82"/>
      <c r="Y6" s="191"/>
      <c r="Z6" s="82"/>
      <c r="AA6" s="191"/>
      <c r="AB6" s="82"/>
      <c r="AC6" s="191"/>
      <c r="AD6" s="82"/>
      <c r="AE6" s="191"/>
      <c r="AF6" s="82"/>
      <c r="AG6" s="191"/>
      <c r="AH6" s="82"/>
      <c r="AI6" s="191"/>
      <c r="AJ6" s="82"/>
      <c r="AK6" s="2"/>
      <c r="AL6" s="2"/>
      <c r="AM6" s="2"/>
      <c r="AN6" s="2"/>
      <c r="AO6" s="2"/>
      <c r="AP6" s="2"/>
      <c r="AQ6" s="57"/>
      <c r="AR6" s="2"/>
      <c r="AS6" s="2"/>
      <c r="AT6" s="2"/>
      <c r="AU6" s="2"/>
      <c r="AV6" s="2"/>
      <c r="AW6" s="2"/>
      <c r="AX6" s="2"/>
      <c r="AY6" s="2"/>
      <c r="AZ6" s="2"/>
      <c r="BA6" s="2"/>
      <c r="BB6" s="2"/>
      <c r="BC6" s="2"/>
      <c r="BD6" s="2"/>
      <c r="BE6" s="2"/>
      <c r="BF6" s="2"/>
      <c r="BG6" s="2"/>
      <c r="BH6" s="2"/>
      <c r="BI6" s="2"/>
      <c r="BJ6" s="2"/>
      <c r="BK6" s="2"/>
    </row>
    <row r="7" spans="1:63" ht="18" customHeight="1">
      <c r="A7" s="192" t="s">
        <v>361</v>
      </c>
      <c r="B7" s="216" t="s">
        <v>5</v>
      </c>
      <c r="C7" s="216" t="s">
        <v>5</v>
      </c>
      <c r="D7" s="217" t="s">
        <v>5</v>
      </c>
      <c r="E7" s="196" t="str">
        <f>IF(M4="","",IF(E8=G8,"△",IF(E8&gt;G8,"○","×")))</f>
        <v/>
      </c>
      <c r="F7" s="63"/>
      <c r="G7" s="63"/>
      <c r="H7" s="75"/>
      <c r="I7" s="196" t="str">
        <f>IF(M6="","",IF(I8=K8,"△",IF(I8&gt;K8,"○","×")))</f>
        <v/>
      </c>
      <c r="J7" s="63"/>
      <c r="K7" s="63"/>
      <c r="L7" s="75"/>
      <c r="M7" s="197"/>
      <c r="N7" s="164"/>
      <c r="O7" s="164"/>
      <c r="P7" s="188"/>
      <c r="Q7" s="196" t="str">
        <f>IF(Q8="","",IF(Q8=S8,"△",IF(Q8&gt;S8,"○","×")))</f>
        <v/>
      </c>
      <c r="R7" s="63"/>
      <c r="S7" s="63"/>
      <c r="T7" s="75"/>
      <c r="U7" s="193" t="str">
        <f>IF($AP$3=0,"", COUNTIF(E7:T7,"○"))</f>
        <v/>
      </c>
      <c r="V7" s="188"/>
      <c r="W7" s="193" t="str">
        <f>IF($AP$3=0,"", COUNTIF(E7:T7,"×"))</f>
        <v/>
      </c>
      <c r="X7" s="188"/>
      <c r="Y7" s="193" t="str">
        <f>IF($AP$3=0,"", COUNTIF(E7:T7,"△"))</f>
        <v/>
      </c>
      <c r="Z7" s="188"/>
      <c r="AA7" s="193" t="str">
        <f>IF(AP3=0,"", U7*3+Y7)</f>
        <v/>
      </c>
      <c r="AB7" s="188"/>
      <c r="AC7" s="204" t="str">
        <f>IF(AP3=0,"",SUM(E8,I8,M8,Q8))</f>
        <v/>
      </c>
      <c r="AD7" s="188"/>
      <c r="AE7" s="204" t="str">
        <f>IF(AP3=0,"",SUM(G8,K8,O8,S8))</f>
        <v/>
      </c>
      <c r="AF7" s="188"/>
      <c r="AG7" s="193" t="str">
        <f>IF(AP3=0,"",SUM(AC7,-AE7))</f>
        <v/>
      </c>
      <c r="AH7" s="188"/>
      <c r="AI7" s="193" t="str">
        <f>IF(AP3=0,"",_xlfn.RANK.EQ(AQ7,AQ3:AQ10))</f>
        <v/>
      </c>
      <c r="AJ7" s="188"/>
      <c r="AK7" s="2"/>
      <c r="AL7" s="2"/>
      <c r="AM7" s="2"/>
      <c r="AN7" s="2"/>
      <c r="AO7" s="2"/>
      <c r="AP7" s="2"/>
      <c r="AQ7" s="208" t="str">
        <f>IF(AP3=0,"",10000000000+(AA7*100000000)+(100000+(AG7*1000))+(AC7))</f>
        <v/>
      </c>
      <c r="AR7" s="2"/>
      <c r="AS7" s="2"/>
      <c r="AT7" s="2"/>
      <c r="AU7" s="2"/>
      <c r="AV7" s="2"/>
      <c r="AW7" s="2"/>
      <c r="AX7" s="2"/>
      <c r="AY7" s="2"/>
      <c r="AZ7" s="2"/>
      <c r="BA7" s="2"/>
      <c r="BB7" s="2"/>
      <c r="BC7" s="2"/>
      <c r="BD7" s="2"/>
      <c r="BE7" s="2"/>
      <c r="BF7" s="2"/>
      <c r="BG7" s="2"/>
      <c r="BH7" s="2"/>
      <c r="BI7" s="2"/>
      <c r="BJ7" s="2"/>
      <c r="BK7" s="2"/>
    </row>
    <row r="8" spans="1:63" ht="18" customHeight="1">
      <c r="A8" s="218" t="s">
        <v>335</v>
      </c>
      <c r="B8" s="219" t="s">
        <v>335</v>
      </c>
      <c r="C8" s="219" t="s">
        <v>335</v>
      </c>
      <c r="D8" s="220" t="s">
        <v>335</v>
      </c>
      <c r="E8" s="198" t="str">
        <f>IF(O4="","",O4)</f>
        <v/>
      </c>
      <c r="F8" s="75"/>
      <c r="G8" s="198" t="str">
        <f>IF(M4="","",M4)</f>
        <v/>
      </c>
      <c r="H8" s="75"/>
      <c r="I8" s="198" t="str">
        <f>IF(O6="","",O6)</f>
        <v/>
      </c>
      <c r="J8" s="75"/>
      <c r="K8" s="198" t="str">
        <f>IF(M6="","",M6)</f>
        <v/>
      </c>
      <c r="L8" s="75"/>
      <c r="M8" s="191"/>
      <c r="N8" s="84"/>
      <c r="O8" s="84"/>
      <c r="P8" s="82"/>
      <c r="Q8" s="207"/>
      <c r="R8" s="75"/>
      <c r="S8" s="207"/>
      <c r="T8" s="75"/>
      <c r="U8" s="191"/>
      <c r="V8" s="82"/>
      <c r="W8" s="191"/>
      <c r="X8" s="82"/>
      <c r="Y8" s="191"/>
      <c r="Z8" s="82"/>
      <c r="AA8" s="191"/>
      <c r="AB8" s="82"/>
      <c r="AC8" s="191"/>
      <c r="AD8" s="82"/>
      <c r="AE8" s="191"/>
      <c r="AF8" s="82"/>
      <c r="AG8" s="191"/>
      <c r="AH8" s="82"/>
      <c r="AI8" s="191"/>
      <c r="AJ8" s="82"/>
      <c r="AK8" s="2"/>
      <c r="AL8" s="2"/>
      <c r="AM8" s="2"/>
      <c r="AN8" s="2"/>
      <c r="AO8" s="2"/>
      <c r="AP8" s="2"/>
      <c r="AQ8" s="57"/>
      <c r="AR8" s="2"/>
      <c r="AS8" s="2"/>
      <c r="AT8" s="2"/>
      <c r="AU8" s="2"/>
      <c r="AV8" s="2"/>
      <c r="AW8" s="2"/>
      <c r="AX8" s="2"/>
      <c r="AY8" s="2"/>
      <c r="AZ8" s="2"/>
      <c r="BA8" s="2"/>
      <c r="BB8" s="2"/>
      <c r="BC8" s="2"/>
      <c r="BD8" s="2"/>
      <c r="BE8" s="2"/>
      <c r="BF8" s="2"/>
      <c r="BG8" s="2"/>
      <c r="BH8" s="2"/>
      <c r="BI8" s="2"/>
      <c r="BJ8" s="2"/>
      <c r="BK8" s="2"/>
    </row>
    <row r="9" spans="1:63" ht="18" customHeight="1">
      <c r="A9" s="192" t="s">
        <v>344</v>
      </c>
      <c r="B9" s="216" t="s">
        <v>341</v>
      </c>
      <c r="C9" s="216" t="s">
        <v>341</v>
      </c>
      <c r="D9" s="217" t="s">
        <v>341</v>
      </c>
      <c r="E9" s="196" t="str">
        <f>IF(Q4="","",IF(E10=G10,"△",IF(E10&gt;G10,"○","×")))</f>
        <v/>
      </c>
      <c r="F9" s="63"/>
      <c r="G9" s="63"/>
      <c r="H9" s="75"/>
      <c r="I9" s="196" t="str">
        <f>IF(Q6="","",IF(I10=K10,"△",IF(I10&gt;K10,"○","×")))</f>
        <v/>
      </c>
      <c r="J9" s="63"/>
      <c r="K9" s="63"/>
      <c r="L9" s="75"/>
      <c r="M9" s="196" t="str">
        <f>IF(Q8="","",IF(M10=O10,"△",IF(M10&gt;O10,"○","×")))</f>
        <v/>
      </c>
      <c r="N9" s="63"/>
      <c r="O9" s="63"/>
      <c r="P9" s="75"/>
      <c r="Q9" s="199"/>
      <c r="R9" s="164"/>
      <c r="S9" s="164"/>
      <c r="T9" s="188"/>
      <c r="U9" s="193" t="str">
        <f>IF($AP$3=0,"", COUNTIF(E9:T9,"○"))</f>
        <v/>
      </c>
      <c r="V9" s="188"/>
      <c r="W9" s="193" t="str">
        <f>IF($AP$3=0,"", COUNTIF(E9:T9,"×"))</f>
        <v/>
      </c>
      <c r="X9" s="188"/>
      <c r="Y9" s="193" t="str">
        <f>IF($AP$3=0,"", COUNTIF(E9:T9,"△"))</f>
        <v/>
      </c>
      <c r="Z9" s="188"/>
      <c r="AA9" s="193" t="str">
        <f>IF(AP3=0,"", U9*3+Y9)</f>
        <v/>
      </c>
      <c r="AB9" s="188"/>
      <c r="AC9" s="195" t="str">
        <f>IF(AP3=0,"",SUM(E10,I10,M10,Q10))</f>
        <v/>
      </c>
      <c r="AD9" s="188"/>
      <c r="AE9" s="195" t="str">
        <f>IF(AP3=0,"",SUM(G10,K10,O10,S10))</f>
        <v/>
      </c>
      <c r="AF9" s="188"/>
      <c r="AG9" s="193" t="str">
        <f>IF(AP3=0,"",SUM(AC9,-AE9))</f>
        <v/>
      </c>
      <c r="AH9" s="188"/>
      <c r="AI9" s="193" t="str">
        <f>IF(AP3=0,"",_xlfn.RANK.EQ(AQ9,AQ3:AQ10))</f>
        <v/>
      </c>
      <c r="AJ9" s="188"/>
      <c r="AK9" s="2"/>
      <c r="AL9" s="2"/>
      <c r="AM9" s="2"/>
      <c r="AN9" s="2"/>
      <c r="AO9" s="2"/>
      <c r="AP9" s="2"/>
      <c r="AQ9" s="194" t="str">
        <f>IF(AP3=0,"",10000000000+(AA9*100000000)+(100000+(AG9*1000))+(AC9))</f>
        <v/>
      </c>
      <c r="AR9" s="2"/>
      <c r="AS9" s="2"/>
      <c r="AT9" s="2"/>
      <c r="AU9" s="2"/>
      <c r="AV9" s="2"/>
      <c r="AW9" s="2"/>
      <c r="AX9" s="2"/>
      <c r="AY9" s="2"/>
      <c r="AZ9" s="2"/>
      <c r="BA9" s="2"/>
      <c r="BB9" s="2"/>
      <c r="BC9" s="2"/>
      <c r="BD9" s="2"/>
      <c r="BE9" s="2"/>
      <c r="BF9" s="2"/>
      <c r="BG9" s="2"/>
      <c r="BH9" s="2"/>
      <c r="BI9" s="2"/>
      <c r="BJ9" s="2"/>
      <c r="BK9" s="2"/>
    </row>
    <row r="10" spans="1:63" ht="18" customHeight="1">
      <c r="A10" s="218" t="s">
        <v>334</v>
      </c>
      <c r="B10" s="219" t="s">
        <v>334</v>
      </c>
      <c r="C10" s="219" t="s">
        <v>334</v>
      </c>
      <c r="D10" s="220" t="s">
        <v>334</v>
      </c>
      <c r="E10" s="201" t="str">
        <f>IF(S4="","",S4)</f>
        <v/>
      </c>
      <c r="F10" s="75"/>
      <c r="G10" s="201" t="str">
        <f>IF(Q4="","",Q4)</f>
        <v/>
      </c>
      <c r="H10" s="75"/>
      <c r="I10" s="200" t="str">
        <f>IF(S6="","",S6)</f>
        <v/>
      </c>
      <c r="J10" s="75"/>
      <c r="K10" s="200" t="str">
        <f>IF(Q6="","",Q6)</f>
        <v/>
      </c>
      <c r="L10" s="75"/>
      <c r="M10" s="198" t="str">
        <f>IF(S8="","",S8)</f>
        <v/>
      </c>
      <c r="N10" s="75"/>
      <c r="O10" s="198" t="str">
        <f>IF(Q8="","",Q8)</f>
        <v/>
      </c>
      <c r="P10" s="75"/>
      <c r="Q10" s="191"/>
      <c r="R10" s="84"/>
      <c r="S10" s="84"/>
      <c r="T10" s="82"/>
      <c r="U10" s="191"/>
      <c r="V10" s="82"/>
      <c r="W10" s="191"/>
      <c r="X10" s="82"/>
      <c r="Y10" s="191"/>
      <c r="Z10" s="82"/>
      <c r="AA10" s="191"/>
      <c r="AB10" s="82"/>
      <c r="AC10" s="191"/>
      <c r="AD10" s="82"/>
      <c r="AE10" s="191"/>
      <c r="AF10" s="82"/>
      <c r="AG10" s="191"/>
      <c r="AH10" s="82"/>
      <c r="AI10" s="191"/>
      <c r="AJ10" s="82"/>
      <c r="AK10" s="2"/>
      <c r="AL10" s="2"/>
      <c r="AM10" s="2"/>
      <c r="AN10" s="2"/>
      <c r="AO10" s="2"/>
      <c r="AP10" s="2"/>
      <c r="AQ10" s="57"/>
      <c r="AR10" s="2"/>
      <c r="AS10" s="2"/>
      <c r="AT10" s="2"/>
      <c r="AU10" s="2"/>
      <c r="AV10" s="2"/>
      <c r="AW10" s="2"/>
      <c r="AX10" s="2"/>
      <c r="AY10" s="2"/>
      <c r="AZ10" s="2"/>
      <c r="BA10" s="2"/>
      <c r="BB10" s="2"/>
      <c r="BC10" s="2"/>
      <c r="BD10" s="2"/>
      <c r="BE10" s="2"/>
      <c r="BF10" s="2"/>
      <c r="BG10" s="2"/>
      <c r="BH10" s="2"/>
      <c r="BI10" s="2"/>
      <c r="BJ10" s="2"/>
      <c r="BK10" s="2"/>
    </row>
    <row r="11" spans="1:63" ht="13.5" customHeight="1">
      <c r="A11" s="46"/>
      <c r="B11" s="46"/>
      <c r="C11" s="46"/>
      <c r="D11" s="46"/>
      <c r="E11" s="46"/>
      <c r="F11" s="46"/>
      <c r="G11" s="46"/>
      <c r="H11" s="46"/>
      <c r="I11" s="46"/>
      <c r="J11" s="46"/>
      <c r="K11" s="46"/>
      <c r="L11" s="46"/>
      <c r="M11" s="46"/>
      <c r="N11" s="46"/>
      <c r="O11" s="46"/>
      <c r="P11" s="46"/>
      <c r="Q11" s="46"/>
      <c r="R11" s="46"/>
      <c r="S11" s="46"/>
      <c r="T11" s="46"/>
      <c r="U11" s="46"/>
      <c r="V11" s="47"/>
      <c r="W11" s="46"/>
      <c r="X11" s="46"/>
      <c r="Y11" s="46"/>
      <c r="Z11" s="46"/>
      <c r="AA11" s="16"/>
      <c r="AB11" s="16"/>
      <c r="AC11" s="16"/>
      <c r="AD11" s="16"/>
      <c r="AE11" s="16"/>
      <c r="AF11" s="16"/>
      <c r="AG11" s="16"/>
      <c r="AH11" s="16"/>
      <c r="AI11" s="16"/>
      <c r="AJ11" s="16"/>
      <c r="AK11" s="46"/>
      <c r="AL11" s="46"/>
      <c r="AM11" s="46"/>
      <c r="AN11" s="46"/>
      <c r="AO11" s="46"/>
      <c r="AP11" s="16"/>
      <c r="AQ11" s="16"/>
      <c r="AR11" s="16"/>
      <c r="AS11" s="16"/>
      <c r="AT11" s="16"/>
      <c r="AU11" s="16"/>
      <c r="AV11" s="16"/>
      <c r="AW11" s="16"/>
      <c r="AX11" s="16"/>
      <c r="AY11" s="16"/>
      <c r="AZ11" s="16"/>
      <c r="BA11" s="16"/>
      <c r="BB11" s="16"/>
      <c r="BC11" s="16"/>
      <c r="BD11" s="16"/>
      <c r="BE11" s="16"/>
      <c r="BF11" s="16"/>
      <c r="BG11" s="16"/>
      <c r="BH11" s="16"/>
      <c r="BI11" s="16"/>
      <c r="BJ11" s="16"/>
      <c r="BK11" s="16"/>
    </row>
    <row r="12" spans="1:63" ht="13.5" customHeight="1">
      <c r="A12" s="139" t="s">
        <v>2</v>
      </c>
      <c r="B12" s="63"/>
      <c r="C12" s="63"/>
      <c r="D12" s="75"/>
      <c r="E12" s="203" t="str">
        <f>A13</f>
        <v>アステラーソ高畠</v>
      </c>
      <c r="F12" s="63"/>
      <c r="G12" s="63"/>
      <c r="H12" s="75"/>
      <c r="I12" s="203" t="str">
        <f>A15</f>
        <v>窪田SC</v>
      </c>
      <c r="J12" s="63"/>
      <c r="K12" s="63"/>
      <c r="L12" s="75"/>
      <c r="M12" s="210" t="str">
        <f>A17</f>
        <v>若浜SSS</v>
      </c>
      <c r="N12" s="63"/>
      <c r="O12" s="63"/>
      <c r="P12" s="75"/>
      <c r="Q12" s="203" t="str">
        <f>A19</f>
        <v>ふじかげ</v>
      </c>
      <c r="R12" s="63"/>
      <c r="S12" s="63"/>
      <c r="T12" s="75"/>
      <c r="U12" s="139" t="s">
        <v>68</v>
      </c>
      <c r="V12" s="75"/>
      <c r="W12" s="200" t="s">
        <v>69</v>
      </c>
      <c r="X12" s="75"/>
      <c r="Y12" s="200" t="s">
        <v>214</v>
      </c>
      <c r="Z12" s="75"/>
      <c r="AA12" s="99" t="s">
        <v>71</v>
      </c>
      <c r="AB12" s="75"/>
      <c r="AC12" s="99" t="s">
        <v>72</v>
      </c>
      <c r="AD12" s="75"/>
      <c r="AE12" s="99" t="s">
        <v>73</v>
      </c>
      <c r="AF12" s="75"/>
      <c r="AG12" s="99" t="s">
        <v>215</v>
      </c>
      <c r="AH12" s="75"/>
      <c r="AI12" s="99" t="s">
        <v>75</v>
      </c>
      <c r="AJ12" s="75"/>
      <c r="AK12" s="48"/>
      <c r="AL12" s="48"/>
      <c r="AM12" s="48"/>
      <c r="AN12" s="48"/>
      <c r="AO12" s="48"/>
      <c r="AP12" s="2"/>
      <c r="AQ12" s="2"/>
      <c r="AR12" s="2"/>
      <c r="AS12" s="2"/>
      <c r="AT12" s="2"/>
      <c r="AU12" s="2"/>
      <c r="AV12" s="2"/>
      <c r="AW12" s="2"/>
      <c r="AX12" s="2"/>
      <c r="AY12" s="2"/>
      <c r="AZ12" s="2"/>
      <c r="BA12" s="2"/>
      <c r="BB12" s="2"/>
      <c r="BC12" s="2"/>
      <c r="BD12" s="2"/>
      <c r="BE12" s="2"/>
      <c r="BF12" s="2"/>
      <c r="BG12" s="2"/>
      <c r="BH12" s="2"/>
      <c r="BI12" s="2"/>
      <c r="BJ12" s="2"/>
      <c r="BK12" s="2"/>
    </row>
    <row r="13" spans="1:63" ht="18" customHeight="1">
      <c r="A13" s="192" t="s">
        <v>356</v>
      </c>
      <c r="B13" s="164" t="s">
        <v>7</v>
      </c>
      <c r="C13" s="164" t="s">
        <v>7</v>
      </c>
      <c r="D13" s="188" t="s">
        <v>7</v>
      </c>
      <c r="E13" s="205"/>
      <c r="F13" s="164"/>
      <c r="G13" s="164"/>
      <c r="H13" s="188"/>
      <c r="I13" s="196" t="str">
        <f>IF(I14="","",IF(I14=K14,"△",IF(I14&gt;K14,"○","×")))</f>
        <v/>
      </c>
      <c r="J13" s="63"/>
      <c r="K13" s="63"/>
      <c r="L13" s="75"/>
      <c r="M13" s="196" t="str">
        <f>IF(M14="","",IF(M14=O14,"△",IF(M14&gt;O14,"○","×")))</f>
        <v/>
      </c>
      <c r="N13" s="63"/>
      <c r="O13" s="63"/>
      <c r="P13" s="75"/>
      <c r="Q13" s="196" t="str">
        <f>IF(Q14="","",IF(Q14=S14,"△",IF(Q14&gt;S14,"○","×")))</f>
        <v/>
      </c>
      <c r="R13" s="63"/>
      <c r="S13" s="63"/>
      <c r="T13" s="75"/>
      <c r="U13" s="193" t="str">
        <f>IF(AP13=0,"", COUNTIF(E13:T13,"○"))</f>
        <v/>
      </c>
      <c r="V13" s="188"/>
      <c r="W13" s="193" t="str">
        <f>IF(AP13=0,"", COUNTIF(E13:T13,"×"))</f>
        <v/>
      </c>
      <c r="X13" s="188"/>
      <c r="Y13" s="193" t="str">
        <f>IF(AP13=0,"", COUNTIF(E13:T13,"△"))</f>
        <v/>
      </c>
      <c r="Z13" s="188"/>
      <c r="AA13" s="193" t="str">
        <f>IF(AP13=0,"", U13*3+Y13)</f>
        <v/>
      </c>
      <c r="AB13" s="188"/>
      <c r="AC13" s="193" t="str">
        <f>IF(AP13=0,"",SUM(E14,I14,M14,Q14))</f>
        <v/>
      </c>
      <c r="AD13" s="188"/>
      <c r="AE13" s="193" t="str">
        <f>IF(AP13=0,"",SUM(G14,K14,O14,S14))</f>
        <v/>
      </c>
      <c r="AF13" s="188"/>
      <c r="AG13" s="193" t="str">
        <f>IF(AP13=0,"",SUM(AC13,-AE13))</f>
        <v/>
      </c>
      <c r="AH13" s="188"/>
      <c r="AI13" s="193" t="str">
        <f>IF(AP13=0,"",_xlfn.RANK.EQ(AQ13,AQ13:AQ20))</f>
        <v/>
      </c>
      <c r="AJ13" s="188"/>
      <c r="AK13" s="2"/>
      <c r="AL13" s="2"/>
      <c r="AM13" s="2"/>
      <c r="AN13" s="2"/>
      <c r="AO13" s="2"/>
      <c r="AP13" s="2">
        <f>COUNTA(I14:T14,M16:T16,Q18:T18)</f>
        <v>0</v>
      </c>
      <c r="AQ13" s="186" t="str">
        <f>IF(AP13=0,"",10000000000+(AA13*100000000)+(100000+(AG13*1000))+(AC13))</f>
        <v/>
      </c>
      <c r="AR13" s="2"/>
      <c r="AS13" s="2"/>
      <c r="AT13" s="2"/>
      <c r="AU13" s="2"/>
      <c r="AV13" s="2"/>
      <c r="AW13" s="2"/>
      <c r="AX13" s="2"/>
      <c r="AY13" s="2"/>
      <c r="AZ13" s="2"/>
      <c r="BA13" s="2"/>
      <c r="BB13" s="2"/>
      <c r="BC13" s="2"/>
      <c r="BD13" s="2"/>
      <c r="BE13" s="2"/>
      <c r="BF13" s="2"/>
      <c r="BG13" s="2"/>
      <c r="BH13" s="2"/>
      <c r="BI13" s="2"/>
      <c r="BJ13" s="2"/>
      <c r="BK13" s="2"/>
    </row>
    <row r="14" spans="1:63" ht="18" customHeight="1">
      <c r="A14" s="191" t="s">
        <v>32</v>
      </c>
      <c r="B14" s="84" t="s">
        <v>32</v>
      </c>
      <c r="C14" s="84" t="s">
        <v>32</v>
      </c>
      <c r="D14" s="82" t="s">
        <v>32</v>
      </c>
      <c r="E14" s="191"/>
      <c r="F14" s="84"/>
      <c r="G14" s="84"/>
      <c r="H14" s="82"/>
      <c r="I14" s="206"/>
      <c r="J14" s="75"/>
      <c r="K14" s="206"/>
      <c r="L14" s="75"/>
      <c r="M14" s="206"/>
      <c r="N14" s="75"/>
      <c r="O14" s="206"/>
      <c r="P14" s="75"/>
      <c r="Q14" s="206"/>
      <c r="R14" s="75"/>
      <c r="S14" s="206"/>
      <c r="T14" s="75"/>
      <c r="U14" s="191"/>
      <c r="V14" s="82"/>
      <c r="W14" s="191"/>
      <c r="X14" s="82"/>
      <c r="Y14" s="191"/>
      <c r="Z14" s="82"/>
      <c r="AA14" s="191"/>
      <c r="AB14" s="82"/>
      <c r="AC14" s="191"/>
      <c r="AD14" s="82"/>
      <c r="AE14" s="191"/>
      <c r="AF14" s="82"/>
      <c r="AG14" s="191"/>
      <c r="AH14" s="82"/>
      <c r="AI14" s="191"/>
      <c r="AJ14" s="82"/>
      <c r="AK14" s="2"/>
      <c r="AL14" s="2"/>
      <c r="AM14" s="2"/>
      <c r="AN14" s="2"/>
      <c r="AO14" s="2"/>
      <c r="AP14" s="2"/>
      <c r="AQ14" s="57"/>
      <c r="AR14" s="2"/>
      <c r="AS14" s="2"/>
      <c r="AT14" s="2"/>
      <c r="AU14" s="2"/>
      <c r="AV14" s="2"/>
      <c r="AW14" s="2"/>
      <c r="AX14" s="2"/>
      <c r="AY14" s="2"/>
      <c r="AZ14" s="2"/>
      <c r="BA14" s="2"/>
      <c r="BB14" s="2"/>
      <c r="BC14" s="2"/>
      <c r="BD14" s="2"/>
      <c r="BE14" s="2"/>
      <c r="BF14" s="2"/>
      <c r="BG14" s="2"/>
      <c r="BH14" s="2"/>
      <c r="BI14" s="2"/>
      <c r="BJ14" s="2"/>
      <c r="BK14" s="2"/>
    </row>
    <row r="15" spans="1:63" ht="18" customHeight="1">
      <c r="A15" s="192" t="s">
        <v>345</v>
      </c>
      <c r="B15" s="164" t="s">
        <v>337</v>
      </c>
      <c r="C15" s="164" t="s">
        <v>337</v>
      </c>
      <c r="D15" s="188" t="s">
        <v>337</v>
      </c>
      <c r="E15" s="196" t="str">
        <f>IF(I14="","",IF(E16=G16,"△",IF(E16&gt;G16,"○","×")))</f>
        <v/>
      </c>
      <c r="F15" s="63"/>
      <c r="G15" s="63"/>
      <c r="H15" s="75"/>
      <c r="I15" s="199"/>
      <c r="J15" s="164"/>
      <c r="K15" s="164"/>
      <c r="L15" s="188"/>
      <c r="M15" s="196" t="str">
        <f>IF(M16="","",IF(M16=O16,"△",IF(M16&gt;O16,"○","×")))</f>
        <v/>
      </c>
      <c r="N15" s="63"/>
      <c r="O15" s="63"/>
      <c r="P15" s="75"/>
      <c r="Q15" s="196" t="str">
        <f>IF(Q16="","",IF(Q16=S16,"△",IF(Q16&gt;S16,"○","×")))</f>
        <v/>
      </c>
      <c r="R15" s="63"/>
      <c r="S15" s="63"/>
      <c r="T15" s="75"/>
      <c r="U15" s="193" t="str">
        <f>IF(AP13=0,"", COUNTIF(E15:T15,"○"))</f>
        <v/>
      </c>
      <c r="V15" s="188"/>
      <c r="W15" s="193" t="str">
        <f>IF(AP13=0,"", COUNTIF(E15:T15,"×"))</f>
        <v/>
      </c>
      <c r="X15" s="188"/>
      <c r="Y15" s="193" t="str">
        <f>IF(AP13=0,"", COUNTIF(E15:T15,"△"))</f>
        <v/>
      </c>
      <c r="Z15" s="188"/>
      <c r="AA15" s="193" t="str">
        <f>IF(AP13=0,"", U15*3+Y15)</f>
        <v/>
      </c>
      <c r="AB15" s="188"/>
      <c r="AC15" s="195" t="str">
        <f>IF(AP13=0,"",SUM(E16,I16,M16,Q16))</f>
        <v/>
      </c>
      <c r="AD15" s="188"/>
      <c r="AE15" s="195" t="str">
        <f>IF(AP13=0,"",SUM(G16,K16,O16,S16))</f>
        <v/>
      </c>
      <c r="AF15" s="188"/>
      <c r="AG15" s="193" t="str">
        <f>IF(AP13=0,"",SUM(AC15,-AE15))</f>
        <v/>
      </c>
      <c r="AH15" s="188"/>
      <c r="AI15" s="193" t="str">
        <f>IF(AP13=0,"",_xlfn.RANK.EQ(AQ15,AQ13:AQ20))</f>
        <v/>
      </c>
      <c r="AJ15" s="188"/>
      <c r="AK15" s="2"/>
      <c r="AL15" s="2"/>
      <c r="AM15" s="2"/>
      <c r="AN15" s="2"/>
      <c r="AO15" s="2"/>
      <c r="AP15" s="2"/>
      <c r="AQ15" s="194" t="str">
        <f>IF(AP13=0,"",10000000000+(AA15*100000000)+(100000+(AG15*1000))+(AC15))</f>
        <v/>
      </c>
      <c r="AR15" s="2"/>
      <c r="AS15" s="2"/>
      <c r="AT15" s="2"/>
      <c r="AU15" s="2"/>
      <c r="AV15" s="2"/>
      <c r="AW15" s="2"/>
      <c r="AX15" s="2"/>
      <c r="AY15" s="2"/>
      <c r="AZ15" s="2"/>
      <c r="BA15" s="2"/>
      <c r="BB15" s="2"/>
      <c r="BC15" s="2"/>
      <c r="BD15" s="2"/>
      <c r="BE15" s="2"/>
      <c r="BF15" s="2"/>
      <c r="BG15" s="2"/>
      <c r="BH15" s="2"/>
      <c r="BI15" s="2"/>
      <c r="BJ15" s="2"/>
      <c r="BK15" s="2"/>
    </row>
    <row r="16" spans="1:63" ht="18" customHeight="1">
      <c r="A16" s="191" t="s">
        <v>339</v>
      </c>
      <c r="B16" s="84" t="s">
        <v>339</v>
      </c>
      <c r="C16" s="84" t="s">
        <v>339</v>
      </c>
      <c r="D16" s="82" t="s">
        <v>339</v>
      </c>
      <c r="E16" s="201" t="str">
        <f>IF(K14="","",K14)</f>
        <v/>
      </c>
      <c r="F16" s="75"/>
      <c r="G16" s="201" t="str">
        <f>IF(I14="","",I14)</f>
        <v/>
      </c>
      <c r="H16" s="75"/>
      <c r="I16" s="191"/>
      <c r="J16" s="84"/>
      <c r="K16" s="84"/>
      <c r="L16" s="82"/>
      <c r="M16" s="209"/>
      <c r="N16" s="75"/>
      <c r="O16" s="209"/>
      <c r="P16" s="75"/>
      <c r="Q16" s="209"/>
      <c r="R16" s="75"/>
      <c r="S16" s="209"/>
      <c r="T16" s="75"/>
      <c r="U16" s="191"/>
      <c r="V16" s="82"/>
      <c r="W16" s="191"/>
      <c r="X16" s="82"/>
      <c r="Y16" s="191"/>
      <c r="Z16" s="82"/>
      <c r="AA16" s="191"/>
      <c r="AB16" s="82"/>
      <c r="AC16" s="191"/>
      <c r="AD16" s="82"/>
      <c r="AE16" s="191"/>
      <c r="AF16" s="82"/>
      <c r="AG16" s="191"/>
      <c r="AH16" s="82"/>
      <c r="AI16" s="191"/>
      <c r="AJ16" s="82"/>
      <c r="AK16" s="2"/>
      <c r="AL16" s="2"/>
      <c r="AM16" s="2"/>
      <c r="AN16" s="2"/>
      <c r="AO16" s="2"/>
      <c r="AP16" s="2"/>
      <c r="AQ16" s="57"/>
      <c r="AR16" s="2"/>
      <c r="AS16" s="2"/>
      <c r="AT16" s="2"/>
      <c r="AU16" s="2"/>
      <c r="AV16" s="2"/>
      <c r="AW16" s="2"/>
      <c r="AX16" s="2"/>
      <c r="AY16" s="2"/>
      <c r="AZ16" s="2"/>
      <c r="BA16" s="2"/>
      <c r="BB16" s="2"/>
      <c r="BC16" s="2"/>
      <c r="BD16" s="2"/>
      <c r="BE16" s="2"/>
      <c r="BF16" s="2"/>
      <c r="BG16" s="2"/>
      <c r="BH16" s="2"/>
      <c r="BI16" s="2"/>
      <c r="BJ16" s="2"/>
      <c r="BK16" s="2"/>
    </row>
    <row r="17" spans="1:64" ht="18" customHeight="1">
      <c r="A17" s="192" t="s">
        <v>357</v>
      </c>
      <c r="B17" s="164" t="s">
        <v>7</v>
      </c>
      <c r="C17" s="164" t="s">
        <v>7</v>
      </c>
      <c r="D17" s="188" t="s">
        <v>7</v>
      </c>
      <c r="E17" s="196" t="str">
        <f>IF(M14="","",IF(E18=G18,"△",IF(E18&gt;G18,"○","×")))</f>
        <v/>
      </c>
      <c r="F17" s="63"/>
      <c r="G17" s="63"/>
      <c r="H17" s="75"/>
      <c r="I17" s="196" t="str">
        <f>IF(M16="","",IF(I18=K18,"△",IF(I18&gt;K18,"○","×")))</f>
        <v/>
      </c>
      <c r="J17" s="63"/>
      <c r="K17" s="63"/>
      <c r="L17" s="75"/>
      <c r="M17" s="197"/>
      <c r="N17" s="164"/>
      <c r="O17" s="164"/>
      <c r="P17" s="188"/>
      <c r="Q17" s="196" t="str">
        <f>IF(Q18="","",IF(Q18=S18,"△",IF(Q18&gt;S18,"○","×")))</f>
        <v/>
      </c>
      <c r="R17" s="63"/>
      <c r="S17" s="63"/>
      <c r="T17" s="75"/>
      <c r="U17" s="193" t="str">
        <f>IF(AP13=0,"", COUNTIF(E17:T17,"○"))</f>
        <v/>
      </c>
      <c r="V17" s="188"/>
      <c r="W17" s="193" t="str">
        <f>IF(AP13=0,"", COUNTIF(E17:T17,"×"))</f>
        <v/>
      </c>
      <c r="X17" s="188"/>
      <c r="Y17" s="193" t="str">
        <f>IF(AP13=0,"", COUNTIF(E17:T17,"△"))</f>
        <v/>
      </c>
      <c r="Z17" s="188"/>
      <c r="AA17" s="193" t="str">
        <f>IF(AP13=0,"", U17*3+Y17)</f>
        <v/>
      </c>
      <c r="AB17" s="188"/>
      <c r="AC17" s="204" t="str">
        <f>IF(AP13=0,"",SUM(E18,I18,M18,Q18))</f>
        <v/>
      </c>
      <c r="AD17" s="188"/>
      <c r="AE17" s="204" t="str">
        <f>IF(AP13=0,"",SUM(G18,K18,O18,S18))</f>
        <v/>
      </c>
      <c r="AF17" s="188"/>
      <c r="AG17" s="193" t="str">
        <f>IF(AP13=0,"",SUM(AC17,-AE17))</f>
        <v/>
      </c>
      <c r="AH17" s="188"/>
      <c r="AI17" s="193" t="str">
        <f>IF(AP13=0,"",_xlfn.RANK.EQ(AQ17,AQ13:AQ20))</f>
        <v/>
      </c>
      <c r="AJ17" s="188"/>
      <c r="AK17" s="2"/>
      <c r="AL17" s="2"/>
      <c r="AM17" s="2"/>
      <c r="AN17" s="2"/>
      <c r="AO17" s="2"/>
      <c r="AP17" s="2"/>
      <c r="AQ17" s="208" t="str">
        <f>IF(AP13=0,"",10000000000+(AA17*100000000)+(100000+(AG17*1000))+(AC17))</f>
        <v/>
      </c>
      <c r="AR17" s="2"/>
      <c r="AS17" s="2"/>
      <c r="AT17" s="2"/>
      <c r="AU17" s="2"/>
      <c r="AV17" s="2"/>
      <c r="AW17" s="2"/>
      <c r="AX17" s="2"/>
      <c r="AY17" s="2"/>
      <c r="AZ17" s="2"/>
      <c r="BA17" s="2"/>
      <c r="BB17" s="2"/>
      <c r="BC17" s="2"/>
      <c r="BD17" s="2"/>
      <c r="BE17" s="2"/>
      <c r="BF17" s="2"/>
      <c r="BG17" s="2"/>
      <c r="BH17" s="2"/>
      <c r="BI17" s="2"/>
      <c r="BJ17" s="2"/>
      <c r="BK17" s="2"/>
      <c r="BL17" s="54"/>
    </row>
    <row r="18" spans="1:64" ht="18" customHeight="1">
      <c r="A18" s="191" t="s">
        <v>32</v>
      </c>
      <c r="B18" s="84" t="s">
        <v>32</v>
      </c>
      <c r="C18" s="84" t="s">
        <v>32</v>
      </c>
      <c r="D18" s="82" t="s">
        <v>32</v>
      </c>
      <c r="E18" s="198" t="str">
        <f>IF(O14="","",O14)</f>
        <v/>
      </c>
      <c r="F18" s="75"/>
      <c r="G18" s="198" t="str">
        <f>IF(M14="","",M14)</f>
        <v/>
      </c>
      <c r="H18" s="75"/>
      <c r="I18" s="198" t="str">
        <f>IF(O16="","",O16)</f>
        <v/>
      </c>
      <c r="J18" s="75"/>
      <c r="K18" s="198" t="str">
        <f>IF(M16="","",M16)</f>
        <v/>
      </c>
      <c r="L18" s="75"/>
      <c r="M18" s="191"/>
      <c r="N18" s="84"/>
      <c r="O18" s="84"/>
      <c r="P18" s="82"/>
      <c r="Q18" s="207"/>
      <c r="R18" s="75"/>
      <c r="S18" s="207"/>
      <c r="T18" s="75"/>
      <c r="U18" s="191"/>
      <c r="V18" s="82"/>
      <c r="W18" s="191"/>
      <c r="X18" s="82"/>
      <c r="Y18" s="191"/>
      <c r="Z18" s="82"/>
      <c r="AA18" s="191"/>
      <c r="AB18" s="82"/>
      <c r="AC18" s="191"/>
      <c r="AD18" s="82"/>
      <c r="AE18" s="191"/>
      <c r="AF18" s="82"/>
      <c r="AG18" s="191"/>
      <c r="AH18" s="82"/>
      <c r="AI18" s="191"/>
      <c r="AJ18" s="82"/>
      <c r="AK18" s="2"/>
      <c r="AL18" s="2"/>
      <c r="AM18" s="2"/>
      <c r="AN18" s="2"/>
      <c r="AO18" s="2"/>
      <c r="AP18" s="2"/>
      <c r="AQ18" s="57"/>
      <c r="AR18" s="2"/>
      <c r="AS18" s="2"/>
      <c r="AT18" s="2"/>
      <c r="AU18" s="2"/>
      <c r="AV18" s="2"/>
      <c r="AW18" s="2"/>
      <c r="AX18" s="2"/>
      <c r="AY18" s="2"/>
      <c r="AZ18" s="2"/>
      <c r="BA18" s="2"/>
      <c r="BB18" s="2"/>
      <c r="BC18" s="2"/>
      <c r="BD18" s="2"/>
      <c r="BE18" s="2"/>
      <c r="BF18" s="2"/>
      <c r="BG18" s="2"/>
      <c r="BH18" s="2"/>
      <c r="BI18" s="2"/>
      <c r="BJ18" s="2"/>
      <c r="BK18" s="2"/>
      <c r="BL18" s="54"/>
    </row>
    <row r="19" spans="1:64" ht="18" customHeight="1">
      <c r="A19" s="192" t="s">
        <v>358</v>
      </c>
      <c r="B19" s="164" t="s">
        <v>337</v>
      </c>
      <c r="C19" s="164" t="s">
        <v>337</v>
      </c>
      <c r="D19" s="188" t="s">
        <v>337</v>
      </c>
      <c r="E19" s="196" t="str">
        <f>IF(Q14="","",IF(E20=G20,"△",IF(E20&gt;G20,"○","×")))</f>
        <v/>
      </c>
      <c r="F19" s="63"/>
      <c r="G19" s="63"/>
      <c r="H19" s="75"/>
      <c r="I19" s="196" t="str">
        <f>IF(Q16="","",IF(I20=K20,"△",IF(I20&gt;K20,"○","×")))</f>
        <v/>
      </c>
      <c r="J19" s="63"/>
      <c r="K19" s="63"/>
      <c r="L19" s="75"/>
      <c r="M19" s="196" t="str">
        <f>IF(Q18="","",IF(M20=O20,"△",IF(M20&gt;O20,"○","×")))</f>
        <v/>
      </c>
      <c r="N19" s="63"/>
      <c r="O19" s="63"/>
      <c r="P19" s="75"/>
      <c r="Q19" s="199"/>
      <c r="R19" s="164"/>
      <c r="S19" s="164"/>
      <c r="T19" s="188"/>
      <c r="U19" s="193" t="str">
        <f>IF(AP13=0,"", COUNTIF(E19:T19,"○"))</f>
        <v/>
      </c>
      <c r="V19" s="188"/>
      <c r="W19" s="193" t="str">
        <f>IF(AP13=0,"", COUNTIF(E19:T19,"×"))</f>
        <v/>
      </c>
      <c r="X19" s="188"/>
      <c r="Y19" s="193" t="str">
        <f>IF(AP13=0,"", COUNTIF(E19:T19,"△"))</f>
        <v/>
      </c>
      <c r="Z19" s="188"/>
      <c r="AA19" s="193" t="str">
        <f>IF(AP13=0,"", U19*3+Y19)</f>
        <v/>
      </c>
      <c r="AB19" s="188"/>
      <c r="AC19" s="195" t="str">
        <f>IF(AP13=0,"",SUM(E20,I20,M20,Q20))</f>
        <v/>
      </c>
      <c r="AD19" s="188"/>
      <c r="AE19" s="195" t="str">
        <f>IF(AP13=0,"",SUM(G20,K20,O20,S20))</f>
        <v/>
      </c>
      <c r="AF19" s="188"/>
      <c r="AG19" s="193" t="str">
        <f>IF(AP13=0,"",SUM(AC19,-AE19))</f>
        <v/>
      </c>
      <c r="AH19" s="188"/>
      <c r="AI19" s="193" t="str">
        <f>IF(AP13=0,"",_xlfn.RANK.EQ(AQ19,AQ13:AQ20))</f>
        <v/>
      </c>
      <c r="AJ19" s="188"/>
      <c r="AK19" s="2"/>
      <c r="AL19" s="2"/>
      <c r="AM19" s="2"/>
      <c r="AN19" s="2"/>
      <c r="AO19" s="2"/>
      <c r="AP19" s="2"/>
      <c r="AQ19" s="194" t="str">
        <f>IF(AP13=0,"",10000000000+(AA19*100000000)+(100000+(AG19*1000))+(AC19))</f>
        <v/>
      </c>
      <c r="AR19" s="2"/>
      <c r="AS19" s="2"/>
      <c r="AT19" s="2"/>
      <c r="AU19" s="2"/>
      <c r="AV19" s="2"/>
      <c r="AW19" s="2"/>
      <c r="AX19" s="2"/>
      <c r="AY19" s="2"/>
      <c r="AZ19" s="2"/>
      <c r="BA19" s="2"/>
      <c r="BB19" s="2"/>
      <c r="BC19" s="2"/>
      <c r="BD19" s="2"/>
      <c r="BE19" s="2"/>
      <c r="BF19" s="2"/>
      <c r="BG19" s="2"/>
      <c r="BH19" s="2"/>
      <c r="BI19" s="2"/>
      <c r="BJ19" s="2"/>
      <c r="BK19" s="2"/>
    </row>
    <row r="20" spans="1:64" ht="18" customHeight="1">
      <c r="A20" s="191" t="s">
        <v>339</v>
      </c>
      <c r="B20" s="84" t="s">
        <v>339</v>
      </c>
      <c r="C20" s="84" t="s">
        <v>339</v>
      </c>
      <c r="D20" s="82" t="s">
        <v>339</v>
      </c>
      <c r="E20" s="201" t="str">
        <f>IF(S14="","",S14)</f>
        <v/>
      </c>
      <c r="F20" s="75"/>
      <c r="G20" s="201" t="str">
        <f>IF(Q14="","",Q14)</f>
        <v/>
      </c>
      <c r="H20" s="75"/>
      <c r="I20" s="200" t="str">
        <f>IF(S16="","",S16)</f>
        <v/>
      </c>
      <c r="J20" s="75"/>
      <c r="K20" s="200" t="str">
        <f>IF(Q16="","",Q16)</f>
        <v/>
      </c>
      <c r="L20" s="75"/>
      <c r="M20" s="198" t="str">
        <f>IF(S18="","",S18)</f>
        <v/>
      </c>
      <c r="N20" s="75"/>
      <c r="O20" s="198" t="str">
        <f>IF(Q18="","",Q18)</f>
        <v/>
      </c>
      <c r="P20" s="75"/>
      <c r="Q20" s="191"/>
      <c r="R20" s="84"/>
      <c r="S20" s="84"/>
      <c r="T20" s="82"/>
      <c r="U20" s="191"/>
      <c r="V20" s="82"/>
      <c r="W20" s="191"/>
      <c r="X20" s="82"/>
      <c r="Y20" s="191"/>
      <c r="Z20" s="82"/>
      <c r="AA20" s="191"/>
      <c r="AB20" s="82"/>
      <c r="AC20" s="191"/>
      <c r="AD20" s="82"/>
      <c r="AE20" s="191"/>
      <c r="AF20" s="82"/>
      <c r="AG20" s="191"/>
      <c r="AH20" s="82"/>
      <c r="AI20" s="191"/>
      <c r="AJ20" s="82"/>
      <c r="AK20" s="2"/>
      <c r="AL20" s="2"/>
      <c r="AM20" s="2"/>
      <c r="AN20" s="2"/>
      <c r="AO20" s="2"/>
      <c r="AP20" s="2"/>
      <c r="AQ20" s="57"/>
      <c r="AR20" s="2"/>
      <c r="AS20" s="2"/>
      <c r="AT20" s="2"/>
      <c r="AU20" s="2"/>
      <c r="AV20" s="2"/>
      <c r="AW20" s="2"/>
      <c r="AX20" s="2"/>
      <c r="AY20" s="2"/>
      <c r="AZ20" s="2"/>
      <c r="BA20" s="2"/>
      <c r="BB20" s="2"/>
      <c r="BC20" s="2"/>
      <c r="BD20" s="2"/>
      <c r="BE20" s="2"/>
      <c r="BF20" s="2"/>
      <c r="BG20" s="2"/>
      <c r="BH20" s="2"/>
      <c r="BI20" s="2"/>
      <c r="BJ20" s="2"/>
      <c r="BK20" s="2"/>
    </row>
    <row r="21" spans="1:64" ht="13.5" customHeight="1">
      <c r="A21" s="46"/>
      <c r="B21" s="46"/>
      <c r="C21" s="46"/>
      <c r="D21" s="46"/>
      <c r="E21" s="46"/>
      <c r="F21" s="46"/>
      <c r="G21" s="46"/>
      <c r="H21" s="46"/>
      <c r="I21" s="46"/>
      <c r="J21" s="46"/>
      <c r="K21" s="46"/>
      <c r="L21" s="46"/>
      <c r="M21" s="46"/>
      <c r="N21" s="46"/>
      <c r="O21" s="46"/>
      <c r="P21" s="46"/>
      <c r="Q21" s="46"/>
      <c r="R21" s="46"/>
      <c r="S21" s="46"/>
      <c r="T21" s="46"/>
      <c r="U21" s="46"/>
      <c r="V21" s="47"/>
      <c r="W21" s="46"/>
      <c r="X21" s="46"/>
      <c r="Y21" s="46"/>
      <c r="Z21" s="46"/>
      <c r="AA21" s="16"/>
      <c r="AB21" s="16"/>
      <c r="AC21" s="16"/>
      <c r="AD21" s="16"/>
      <c r="AE21" s="16"/>
      <c r="AF21" s="16"/>
      <c r="AG21" s="16"/>
      <c r="AH21" s="16"/>
      <c r="AI21" s="16"/>
      <c r="AJ21" s="16"/>
      <c r="AK21" s="46"/>
      <c r="AL21" s="46"/>
      <c r="AM21" s="46"/>
      <c r="AN21" s="46"/>
      <c r="AO21" s="46"/>
      <c r="AP21" s="16"/>
      <c r="AQ21" s="16"/>
      <c r="AR21" s="16"/>
      <c r="AS21" s="16"/>
      <c r="AT21" s="16"/>
      <c r="AU21" s="16"/>
      <c r="AV21" s="16"/>
      <c r="AW21" s="16"/>
      <c r="AX21" s="16"/>
      <c r="AY21" s="16"/>
      <c r="AZ21" s="16"/>
      <c r="BA21" s="16"/>
      <c r="BB21" s="16"/>
      <c r="BC21" s="16"/>
      <c r="BD21" s="16"/>
      <c r="BE21" s="16"/>
      <c r="BF21" s="16"/>
      <c r="BG21" s="16"/>
      <c r="BH21" s="16"/>
      <c r="BI21" s="16"/>
      <c r="BJ21" s="16"/>
      <c r="BK21" s="16"/>
    </row>
    <row r="22" spans="1:64" ht="13.5" customHeight="1">
      <c r="A22" s="139" t="s">
        <v>3</v>
      </c>
      <c r="B22" s="63"/>
      <c r="C22" s="63"/>
      <c r="D22" s="75"/>
      <c r="E22" s="139" t="str">
        <f>A23</f>
        <v>北部FC</v>
      </c>
      <c r="F22" s="63"/>
      <c r="G22" s="63"/>
      <c r="H22" s="75"/>
      <c r="I22" s="203" t="str">
        <f>A25</f>
        <v>米沢フェニックス</v>
      </c>
      <c r="J22" s="63"/>
      <c r="K22" s="63"/>
      <c r="L22" s="75"/>
      <c r="M22" s="202" t="str">
        <f>A27</f>
        <v>柴宮SV</v>
      </c>
      <c r="N22" s="63"/>
      <c r="O22" s="63"/>
      <c r="P22" s="75"/>
      <c r="Q22" s="139" t="str">
        <f>A29</f>
        <v>エスペランサ</v>
      </c>
      <c r="R22" s="63"/>
      <c r="S22" s="63"/>
      <c r="T22" s="75"/>
      <c r="U22" s="139" t="s">
        <v>68</v>
      </c>
      <c r="V22" s="75"/>
      <c r="W22" s="200" t="s">
        <v>69</v>
      </c>
      <c r="X22" s="75"/>
      <c r="Y22" s="200" t="s">
        <v>214</v>
      </c>
      <c r="Z22" s="75"/>
      <c r="AA22" s="99" t="s">
        <v>71</v>
      </c>
      <c r="AB22" s="75"/>
      <c r="AC22" s="99" t="s">
        <v>72</v>
      </c>
      <c r="AD22" s="75"/>
      <c r="AE22" s="99" t="s">
        <v>73</v>
      </c>
      <c r="AF22" s="75"/>
      <c r="AG22" s="99" t="s">
        <v>215</v>
      </c>
      <c r="AH22" s="75"/>
      <c r="AI22" s="99" t="s">
        <v>75</v>
      </c>
      <c r="AJ22" s="75"/>
      <c r="AK22" s="48"/>
      <c r="AL22" s="48"/>
      <c r="AM22" s="48"/>
      <c r="AN22" s="48"/>
      <c r="AO22" s="48"/>
      <c r="AP22" s="2"/>
      <c r="AQ22" s="2"/>
      <c r="AR22" s="2"/>
      <c r="AS22" s="2"/>
      <c r="AT22" s="2"/>
      <c r="AU22" s="2"/>
      <c r="AV22" s="2"/>
      <c r="AW22" s="2"/>
      <c r="AX22" s="2"/>
      <c r="AY22" s="2"/>
      <c r="AZ22" s="2"/>
      <c r="BA22" s="2"/>
      <c r="BB22" s="2"/>
      <c r="BC22" s="2"/>
      <c r="BD22" s="2"/>
      <c r="BE22" s="2"/>
      <c r="BF22" s="2"/>
      <c r="BG22" s="2"/>
      <c r="BH22" s="2"/>
      <c r="BI22" s="2"/>
      <c r="BJ22" s="2"/>
      <c r="BK22" s="2"/>
      <c r="BL22" s="55"/>
    </row>
    <row r="23" spans="1:64" ht="18" customHeight="1">
      <c r="A23" s="192" t="s">
        <v>355</v>
      </c>
      <c r="B23" s="164" t="s">
        <v>25</v>
      </c>
      <c r="C23" s="164" t="s">
        <v>25</v>
      </c>
      <c r="D23" s="188" t="s">
        <v>25</v>
      </c>
      <c r="E23" s="205"/>
      <c r="F23" s="164"/>
      <c r="G23" s="164"/>
      <c r="H23" s="188"/>
      <c r="I23" s="196" t="str">
        <f>IF(I24="","",IF(I24=K24,"△",IF(I24&gt;K24,"○","×")))</f>
        <v/>
      </c>
      <c r="J23" s="63"/>
      <c r="K23" s="63"/>
      <c r="L23" s="75"/>
      <c r="M23" s="196" t="str">
        <f>IF(M24="","",IF(M24=O24,"△",IF(M24&gt;O24,"○","×")))</f>
        <v/>
      </c>
      <c r="N23" s="63"/>
      <c r="O23" s="63"/>
      <c r="P23" s="75"/>
      <c r="Q23" s="196" t="str">
        <f>IF(Q24="","",IF(Q24=S24,"△",IF(Q24&gt;S24,"○","×")))</f>
        <v/>
      </c>
      <c r="R23" s="63"/>
      <c r="S23" s="63"/>
      <c r="T23" s="75"/>
      <c r="U23" s="193" t="str">
        <f>IF(AP23=0,"", COUNTIF(E23:T23,"○"))</f>
        <v/>
      </c>
      <c r="V23" s="188"/>
      <c r="W23" s="193" t="str">
        <f>IF(AP23=0,"", COUNTIF(E23:T23,"×"))</f>
        <v/>
      </c>
      <c r="X23" s="188"/>
      <c r="Y23" s="193" t="str">
        <f>IF(AP23=0,"", COUNTIF(E23:T23,"△"))</f>
        <v/>
      </c>
      <c r="Z23" s="188"/>
      <c r="AA23" s="193" t="str">
        <f>IF(AP23=0,"", U23*3+Y23)</f>
        <v/>
      </c>
      <c r="AB23" s="188"/>
      <c r="AC23" s="193" t="str">
        <f>IF(AP23=0,"",SUM(E24,I24,M24,Q24))</f>
        <v/>
      </c>
      <c r="AD23" s="188"/>
      <c r="AE23" s="193" t="str">
        <f>IF(AP23=0,"",SUM(G24,K24,O24,S24))</f>
        <v/>
      </c>
      <c r="AF23" s="188"/>
      <c r="AG23" s="193" t="str">
        <f>IF(AP23=0,"",SUM(AC23,-AE23))</f>
        <v/>
      </c>
      <c r="AH23" s="188"/>
      <c r="AI23" s="193" t="str">
        <f>IF(AP23=0,"",_xlfn.RANK.EQ(AQ23,AQ23:AQ30))</f>
        <v/>
      </c>
      <c r="AJ23" s="188"/>
      <c r="AK23" s="2"/>
      <c r="AL23" s="2"/>
      <c r="AM23" s="2"/>
      <c r="AN23" s="2"/>
      <c r="AO23" s="2"/>
      <c r="AP23" s="2">
        <f>COUNTA(I24:T24,M26:T26,Q28:T28)</f>
        <v>0</v>
      </c>
      <c r="AQ23" s="186" t="str">
        <f>IF(AP23=0,"",10000000000+(AA23*100000000)+(100000+(AG23*1000))+(AC23))</f>
        <v/>
      </c>
      <c r="AR23" s="2"/>
      <c r="AS23" s="2"/>
      <c r="AT23" s="2"/>
      <c r="AU23" s="2"/>
      <c r="AV23" s="2"/>
      <c r="AW23" s="2"/>
      <c r="AX23" s="2"/>
      <c r="AY23" s="2"/>
      <c r="AZ23" s="2"/>
      <c r="BA23" s="2"/>
      <c r="BB23" s="2"/>
      <c r="BC23" s="2"/>
      <c r="BD23" s="2"/>
      <c r="BE23" s="2"/>
      <c r="BF23" s="2"/>
      <c r="BG23" s="2"/>
      <c r="BH23" s="2"/>
      <c r="BI23" s="2"/>
      <c r="BJ23" s="2"/>
      <c r="BK23" s="2"/>
      <c r="BL23" s="50"/>
    </row>
    <row r="24" spans="1:64" ht="18" customHeight="1">
      <c r="A24" s="191" t="s">
        <v>14</v>
      </c>
      <c r="B24" s="84" t="s">
        <v>14</v>
      </c>
      <c r="C24" s="84" t="s">
        <v>14</v>
      </c>
      <c r="D24" s="82" t="s">
        <v>14</v>
      </c>
      <c r="E24" s="191"/>
      <c r="F24" s="84"/>
      <c r="G24" s="84"/>
      <c r="H24" s="82"/>
      <c r="I24" s="206"/>
      <c r="J24" s="75"/>
      <c r="K24" s="206"/>
      <c r="L24" s="75"/>
      <c r="M24" s="206"/>
      <c r="N24" s="75"/>
      <c r="O24" s="206"/>
      <c r="P24" s="75"/>
      <c r="Q24" s="206"/>
      <c r="R24" s="75"/>
      <c r="S24" s="206"/>
      <c r="T24" s="75"/>
      <c r="U24" s="191"/>
      <c r="V24" s="82"/>
      <c r="W24" s="191"/>
      <c r="X24" s="82"/>
      <c r="Y24" s="191"/>
      <c r="Z24" s="82"/>
      <c r="AA24" s="191"/>
      <c r="AB24" s="82"/>
      <c r="AC24" s="191"/>
      <c r="AD24" s="82"/>
      <c r="AE24" s="191"/>
      <c r="AF24" s="82"/>
      <c r="AG24" s="191"/>
      <c r="AH24" s="82"/>
      <c r="AI24" s="191"/>
      <c r="AJ24" s="82"/>
      <c r="AK24" s="2"/>
      <c r="AL24" s="2"/>
      <c r="AM24" s="2"/>
      <c r="AN24" s="2"/>
      <c r="AO24" s="2"/>
      <c r="AP24" s="2"/>
      <c r="AQ24" s="57"/>
      <c r="AR24" s="2"/>
      <c r="AS24" s="2"/>
      <c r="AT24" s="2"/>
      <c r="AU24" s="2"/>
      <c r="AV24" s="2"/>
      <c r="AW24" s="2"/>
      <c r="AX24" s="2"/>
      <c r="AY24" s="2"/>
      <c r="AZ24" s="2"/>
      <c r="BA24" s="2"/>
      <c r="BB24" s="2"/>
      <c r="BC24" s="2"/>
      <c r="BD24" s="2"/>
      <c r="BE24" s="2"/>
      <c r="BF24" s="2"/>
      <c r="BG24" s="2"/>
      <c r="BH24" s="2"/>
      <c r="BI24" s="2"/>
      <c r="BJ24" s="2"/>
      <c r="BK24" s="2"/>
      <c r="BL24" s="54"/>
    </row>
    <row r="25" spans="1:64" ht="18" customHeight="1">
      <c r="A25" s="192" t="s">
        <v>346</v>
      </c>
      <c r="B25" s="164" t="s">
        <v>333</v>
      </c>
      <c r="C25" s="164" t="s">
        <v>333</v>
      </c>
      <c r="D25" s="188" t="s">
        <v>333</v>
      </c>
      <c r="E25" s="196" t="str">
        <f>IF(I24="","",IF(E26=G26,"△",IF(E26&gt;G26,"○","×")))</f>
        <v/>
      </c>
      <c r="F25" s="63"/>
      <c r="G25" s="63"/>
      <c r="H25" s="75"/>
      <c r="I25" s="199"/>
      <c r="J25" s="164"/>
      <c r="K25" s="164"/>
      <c r="L25" s="188"/>
      <c r="M25" s="196" t="str">
        <f>IF(M26="","",IF(M26=O26,"△",IF(M26&gt;O26,"○","×")))</f>
        <v/>
      </c>
      <c r="N25" s="63"/>
      <c r="O25" s="63"/>
      <c r="P25" s="75"/>
      <c r="Q25" s="196" t="str">
        <f>IF(Q26="","",IF(Q26=S26,"△",IF(Q26&gt;S26,"○","×")))</f>
        <v/>
      </c>
      <c r="R25" s="63"/>
      <c r="S25" s="63"/>
      <c r="T25" s="75"/>
      <c r="U25" s="193" t="str">
        <f>IF(AP23=0,"", COUNTIF(E25:T25,"○"))</f>
        <v/>
      </c>
      <c r="V25" s="188"/>
      <c r="W25" s="193" t="str">
        <f>IF(AP23=0,"", COUNTIF(E25:T25,"×"))</f>
        <v/>
      </c>
      <c r="X25" s="188"/>
      <c r="Y25" s="193" t="str">
        <f>IF(AP23=0,"", COUNTIF(E25:T25,"△"))</f>
        <v/>
      </c>
      <c r="Z25" s="188"/>
      <c r="AA25" s="193" t="str">
        <f>IF(AP23=0,"", U25*3+Y25)</f>
        <v/>
      </c>
      <c r="AB25" s="188"/>
      <c r="AC25" s="195" t="str">
        <f>IF(AP23=0,"",SUM(E26,I26,M26,Q26))</f>
        <v/>
      </c>
      <c r="AD25" s="188"/>
      <c r="AE25" s="195" t="str">
        <f>IF(AP23=0,"",SUM(G26,K26,O26,S26))</f>
        <v/>
      </c>
      <c r="AF25" s="188"/>
      <c r="AG25" s="193" t="str">
        <f>IF(AP23=0,"",SUM(AC25,-AE25))</f>
        <v/>
      </c>
      <c r="AH25" s="188"/>
      <c r="AI25" s="193" t="str">
        <f>IF(AP23=0,"",_xlfn.RANK.EQ(AQ25,AQ23:AQ30))</f>
        <v/>
      </c>
      <c r="AJ25" s="188"/>
      <c r="AK25" s="2"/>
      <c r="AL25" s="2"/>
      <c r="AM25" s="2"/>
      <c r="AN25" s="2"/>
      <c r="AO25" s="2"/>
      <c r="AP25" s="2"/>
      <c r="AQ25" s="194" t="str">
        <f>IF(AP23=0,"",10000000000+(AA25*100000000)+(100000+(AG25*1000))+(AC25))</f>
        <v/>
      </c>
      <c r="AR25" s="2"/>
      <c r="AS25" s="2"/>
      <c r="AT25" s="2"/>
      <c r="AU25" s="2"/>
      <c r="AV25" s="2"/>
      <c r="AW25" s="2"/>
      <c r="AX25" s="2"/>
      <c r="AY25" s="2"/>
      <c r="AZ25" s="2"/>
      <c r="BA25" s="2"/>
      <c r="BB25" s="2"/>
      <c r="BC25" s="2"/>
      <c r="BD25" s="2"/>
      <c r="BE25" s="2"/>
      <c r="BF25" s="2"/>
      <c r="BG25" s="2"/>
      <c r="BH25" s="2"/>
      <c r="BI25" s="2"/>
      <c r="BJ25" s="2"/>
      <c r="BK25" s="2"/>
    </row>
    <row r="26" spans="1:64" ht="18" customHeight="1">
      <c r="A26" s="191" t="s">
        <v>340</v>
      </c>
      <c r="B26" s="84" t="s">
        <v>340</v>
      </c>
      <c r="C26" s="84" t="s">
        <v>340</v>
      </c>
      <c r="D26" s="82" t="s">
        <v>340</v>
      </c>
      <c r="E26" s="201" t="str">
        <f>IF(K24="","",K24)</f>
        <v/>
      </c>
      <c r="F26" s="75"/>
      <c r="G26" s="201" t="str">
        <f>IF(I24="","",I24)</f>
        <v/>
      </c>
      <c r="H26" s="75"/>
      <c r="I26" s="191"/>
      <c r="J26" s="84"/>
      <c r="K26" s="84"/>
      <c r="L26" s="82"/>
      <c r="M26" s="209"/>
      <c r="N26" s="75"/>
      <c r="O26" s="209"/>
      <c r="P26" s="75"/>
      <c r="Q26" s="209"/>
      <c r="R26" s="75"/>
      <c r="S26" s="209"/>
      <c r="T26" s="75"/>
      <c r="U26" s="191"/>
      <c r="V26" s="82"/>
      <c r="W26" s="191"/>
      <c r="X26" s="82"/>
      <c r="Y26" s="191"/>
      <c r="Z26" s="82"/>
      <c r="AA26" s="191"/>
      <c r="AB26" s="82"/>
      <c r="AC26" s="191"/>
      <c r="AD26" s="82"/>
      <c r="AE26" s="191"/>
      <c r="AF26" s="82"/>
      <c r="AG26" s="191"/>
      <c r="AH26" s="82"/>
      <c r="AI26" s="191"/>
      <c r="AJ26" s="82"/>
      <c r="AK26" s="2"/>
      <c r="AL26" s="2"/>
      <c r="AM26" s="2"/>
      <c r="AN26" s="2"/>
      <c r="AO26" s="2"/>
      <c r="AP26" s="2"/>
      <c r="AQ26" s="57"/>
      <c r="AR26" s="2"/>
      <c r="AS26" s="2"/>
      <c r="AT26" s="2"/>
      <c r="AU26" s="2"/>
      <c r="AV26" s="2"/>
      <c r="AW26" s="2"/>
      <c r="AX26" s="2"/>
      <c r="AY26" s="2"/>
      <c r="AZ26" s="2"/>
      <c r="BA26" s="2"/>
      <c r="BB26" s="2"/>
      <c r="BC26" s="2"/>
      <c r="BD26" s="2"/>
      <c r="BE26" s="2"/>
      <c r="BF26" s="2"/>
      <c r="BG26" s="2"/>
      <c r="BH26" s="2"/>
      <c r="BI26" s="2"/>
      <c r="BJ26" s="2"/>
      <c r="BK26" s="2"/>
    </row>
    <row r="27" spans="1:64" ht="18" customHeight="1">
      <c r="A27" s="192" t="s">
        <v>354</v>
      </c>
      <c r="B27" s="164" t="s">
        <v>25</v>
      </c>
      <c r="C27" s="164" t="s">
        <v>25</v>
      </c>
      <c r="D27" s="188" t="s">
        <v>25</v>
      </c>
      <c r="E27" s="196" t="str">
        <f>IF(M24="","",IF(E28=G28,"△",IF(E28&gt;G28,"○","×")))</f>
        <v/>
      </c>
      <c r="F27" s="63"/>
      <c r="G27" s="63"/>
      <c r="H27" s="75"/>
      <c r="I27" s="196" t="str">
        <f>IF(M26="","",IF(I28=K28,"△",IF(I28&gt;K28,"○","×")))</f>
        <v/>
      </c>
      <c r="J27" s="63"/>
      <c r="K27" s="63"/>
      <c r="L27" s="75"/>
      <c r="M27" s="197"/>
      <c r="N27" s="164"/>
      <c r="O27" s="164"/>
      <c r="P27" s="188"/>
      <c r="Q27" s="196" t="str">
        <f>IF(Q28="","",IF(Q28=S28,"△",IF(Q28&gt;S28,"○","×")))</f>
        <v/>
      </c>
      <c r="R27" s="63"/>
      <c r="S27" s="63"/>
      <c r="T27" s="75"/>
      <c r="U27" s="193" t="str">
        <f>IF(AP23=0,"", COUNTIF(E27:T27,"○"))</f>
        <v/>
      </c>
      <c r="V27" s="188"/>
      <c r="W27" s="193" t="str">
        <f>IF(AP23=0,"", COUNTIF(E27:T27,"×"))</f>
        <v/>
      </c>
      <c r="X27" s="188"/>
      <c r="Y27" s="193" t="str">
        <f>IF(AP23=0,"", COUNTIF(E27:T27,"△"))</f>
        <v/>
      </c>
      <c r="Z27" s="188"/>
      <c r="AA27" s="193" t="str">
        <f>IF(AP23=0,"", U27*3+Y27)</f>
        <v/>
      </c>
      <c r="AB27" s="188"/>
      <c r="AC27" s="204" t="str">
        <f>IF(AP23=0,"",SUM(E28,I28,M28,Q28))</f>
        <v/>
      </c>
      <c r="AD27" s="188"/>
      <c r="AE27" s="204" t="str">
        <f>IF(AP23=0,"",SUM(G28,K28,O28,S28))</f>
        <v/>
      </c>
      <c r="AF27" s="188"/>
      <c r="AG27" s="193" t="str">
        <f>IF(AP23=0,"",SUM(AC27,-AE27))</f>
        <v/>
      </c>
      <c r="AH27" s="188"/>
      <c r="AI27" s="193" t="str">
        <f>IF(AP23=0,"",_xlfn.RANK.EQ(AQ27,AQ23:AQ30))</f>
        <v/>
      </c>
      <c r="AJ27" s="188"/>
      <c r="AK27" s="2"/>
      <c r="AL27" s="2"/>
      <c r="AM27" s="2"/>
      <c r="AN27" s="2"/>
      <c r="AO27" s="2"/>
      <c r="AP27" s="2"/>
      <c r="AQ27" s="208" t="str">
        <f>IF(AP23=0,"",10000000000+(AA27*100000000)+(100000+(AG27*1000))+(AC27))</f>
        <v/>
      </c>
      <c r="AR27" s="2"/>
      <c r="AS27" s="2"/>
      <c r="AT27" s="2"/>
      <c r="AU27" s="2"/>
      <c r="AV27" s="2"/>
      <c r="AW27" s="2"/>
      <c r="AX27" s="2"/>
      <c r="AY27" s="2"/>
      <c r="AZ27" s="2"/>
      <c r="BA27" s="2"/>
      <c r="BB27" s="2"/>
      <c r="BC27" s="2"/>
      <c r="BD27" s="2"/>
      <c r="BE27" s="2"/>
      <c r="BF27" s="2"/>
      <c r="BG27" s="2"/>
      <c r="BH27" s="2"/>
      <c r="BI27" s="2"/>
      <c r="BJ27" s="2"/>
      <c r="BK27" s="2"/>
    </row>
    <row r="28" spans="1:64" ht="18" customHeight="1">
      <c r="A28" s="191" t="s">
        <v>14</v>
      </c>
      <c r="B28" s="84" t="s">
        <v>14</v>
      </c>
      <c r="C28" s="84" t="s">
        <v>14</v>
      </c>
      <c r="D28" s="82" t="s">
        <v>14</v>
      </c>
      <c r="E28" s="198" t="str">
        <f>IF(O24="","",O24)</f>
        <v/>
      </c>
      <c r="F28" s="75"/>
      <c r="G28" s="198" t="str">
        <f>IF(M24="","",M24)</f>
        <v/>
      </c>
      <c r="H28" s="75"/>
      <c r="I28" s="198" t="str">
        <f>IF(O26="","",O26)</f>
        <v/>
      </c>
      <c r="J28" s="75"/>
      <c r="K28" s="198" t="str">
        <f>IF(M26="","",M26)</f>
        <v/>
      </c>
      <c r="L28" s="75"/>
      <c r="M28" s="191"/>
      <c r="N28" s="84"/>
      <c r="O28" s="84"/>
      <c r="P28" s="82"/>
      <c r="Q28" s="207"/>
      <c r="R28" s="75"/>
      <c r="S28" s="207"/>
      <c r="T28" s="75"/>
      <c r="U28" s="191"/>
      <c r="V28" s="82"/>
      <c r="W28" s="191"/>
      <c r="X28" s="82"/>
      <c r="Y28" s="191"/>
      <c r="Z28" s="82"/>
      <c r="AA28" s="191"/>
      <c r="AB28" s="82"/>
      <c r="AC28" s="191"/>
      <c r="AD28" s="82"/>
      <c r="AE28" s="191"/>
      <c r="AF28" s="82"/>
      <c r="AG28" s="191"/>
      <c r="AH28" s="82"/>
      <c r="AI28" s="191"/>
      <c r="AJ28" s="82"/>
      <c r="AK28" s="2"/>
      <c r="AL28" s="2"/>
      <c r="AM28" s="2"/>
      <c r="AN28" s="2"/>
      <c r="AO28" s="2"/>
      <c r="AP28" s="2"/>
      <c r="AQ28" s="57"/>
      <c r="AR28" s="2"/>
      <c r="AS28" s="2"/>
      <c r="AT28" s="2"/>
      <c r="AU28" s="2"/>
      <c r="AV28" s="2"/>
      <c r="AW28" s="2"/>
      <c r="AX28" s="2"/>
      <c r="AY28" s="2"/>
      <c r="AZ28" s="2"/>
      <c r="BA28" s="2"/>
      <c r="BB28" s="2"/>
      <c r="BC28" s="2"/>
      <c r="BD28" s="2"/>
      <c r="BE28" s="2"/>
      <c r="BF28" s="2"/>
      <c r="BG28" s="2"/>
      <c r="BH28" s="2"/>
      <c r="BI28" s="2"/>
      <c r="BJ28" s="2"/>
      <c r="BK28" s="2"/>
    </row>
    <row r="29" spans="1:64" ht="18" customHeight="1">
      <c r="A29" s="192" t="s">
        <v>353</v>
      </c>
      <c r="B29" s="164" t="s">
        <v>333</v>
      </c>
      <c r="C29" s="164" t="s">
        <v>333</v>
      </c>
      <c r="D29" s="188" t="s">
        <v>333</v>
      </c>
      <c r="E29" s="196" t="str">
        <f>IF(Q24="","",IF(E30=G30,"△",IF(E30&gt;G30,"○","×")))</f>
        <v/>
      </c>
      <c r="F29" s="63"/>
      <c r="G29" s="63"/>
      <c r="H29" s="75"/>
      <c r="I29" s="196" t="str">
        <f>IF(Q26="","",IF(I30=K30,"△",IF(I30&gt;K30,"○","×")))</f>
        <v/>
      </c>
      <c r="J29" s="63"/>
      <c r="K29" s="63"/>
      <c r="L29" s="75"/>
      <c r="M29" s="196" t="str">
        <f>IF(Q28="","",IF(M30=O30,"△",IF(M30&gt;O30,"○","×")))</f>
        <v/>
      </c>
      <c r="N29" s="63"/>
      <c r="O29" s="63"/>
      <c r="P29" s="75"/>
      <c r="Q29" s="199"/>
      <c r="R29" s="164"/>
      <c r="S29" s="164"/>
      <c r="T29" s="188"/>
      <c r="U29" s="193" t="str">
        <f>IF(AP23=0,"", COUNTIF(E29:T29,"○"))</f>
        <v/>
      </c>
      <c r="V29" s="188"/>
      <c r="W29" s="193" t="str">
        <f>IF(AP23=0,"", COUNTIF(E29:T29,"×"))</f>
        <v/>
      </c>
      <c r="X29" s="188"/>
      <c r="Y29" s="193" t="str">
        <f>IF(AP23=0,"", COUNTIF(E29:T29,"△"))</f>
        <v/>
      </c>
      <c r="Z29" s="188"/>
      <c r="AA29" s="193" t="str">
        <f>IF(AP23=0,"", U29*3+Y29)</f>
        <v/>
      </c>
      <c r="AB29" s="188"/>
      <c r="AC29" s="195" t="str">
        <f>IF(AP23=0,"",SUM(E30,I30,M30,Q30))</f>
        <v/>
      </c>
      <c r="AD29" s="188"/>
      <c r="AE29" s="195" t="str">
        <f>IF(AP23=0,"",SUM(G30,K30,O30,S30))</f>
        <v/>
      </c>
      <c r="AF29" s="188"/>
      <c r="AG29" s="193" t="str">
        <f>IF(AP23=0,"",SUM(AC29,-AE29))</f>
        <v/>
      </c>
      <c r="AH29" s="188"/>
      <c r="AI29" s="193" t="str">
        <f>IF(AP23=0,"",_xlfn.RANK.EQ(AQ29,AQ23:AQ30))</f>
        <v/>
      </c>
      <c r="AJ29" s="188"/>
      <c r="AK29" s="2"/>
      <c r="AL29" s="2"/>
      <c r="AM29" s="2"/>
      <c r="AN29" s="2"/>
      <c r="AO29" s="2"/>
      <c r="AP29" s="2"/>
      <c r="AQ29" s="194" t="str">
        <f>IF(AP23=0,"",10000000000+(AA29*100000000)+(100000+(AG29*1000))+(AC29))</f>
        <v/>
      </c>
      <c r="AR29" s="2"/>
      <c r="AS29" s="2"/>
      <c r="AT29" s="2"/>
      <c r="AU29" s="2"/>
      <c r="AV29" s="2"/>
      <c r="AW29" s="2"/>
      <c r="AX29" s="2"/>
      <c r="AY29" s="2"/>
      <c r="AZ29" s="2"/>
      <c r="BA29" s="2"/>
      <c r="BB29" s="2"/>
      <c r="BC29" s="2"/>
      <c r="BD29" s="2"/>
      <c r="BE29" s="2"/>
      <c r="BF29" s="2"/>
      <c r="BG29" s="2"/>
      <c r="BH29" s="2"/>
      <c r="BI29" s="2"/>
      <c r="BJ29" s="2"/>
      <c r="BK29" s="2"/>
    </row>
    <row r="30" spans="1:64" ht="18" customHeight="1">
      <c r="A30" s="191" t="s">
        <v>340</v>
      </c>
      <c r="B30" s="84" t="s">
        <v>340</v>
      </c>
      <c r="C30" s="84" t="s">
        <v>340</v>
      </c>
      <c r="D30" s="82" t="s">
        <v>340</v>
      </c>
      <c r="E30" s="201" t="str">
        <f>IF(S24="","",S24)</f>
        <v/>
      </c>
      <c r="F30" s="75"/>
      <c r="G30" s="201" t="str">
        <f>IF(Q24="","",Q24)</f>
        <v/>
      </c>
      <c r="H30" s="75"/>
      <c r="I30" s="200" t="str">
        <f>IF(S26="","",S26)</f>
        <v/>
      </c>
      <c r="J30" s="75"/>
      <c r="K30" s="200" t="str">
        <f>IF(Q26="","",Q26)</f>
        <v/>
      </c>
      <c r="L30" s="75"/>
      <c r="M30" s="198" t="str">
        <f>IF(S28="","",S28)</f>
        <v/>
      </c>
      <c r="N30" s="75"/>
      <c r="O30" s="198" t="str">
        <f>IF(Q28="","",Q28)</f>
        <v/>
      </c>
      <c r="P30" s="75"/>
      <c r="Q30" s="191"/>
      <c r="R30" s="84"/>
      <c r="S30" s="84"/>
      <c r="T30" s="82"/>
      <c r="U30" s="191"/>
      <c r="V30" s="82"/>
      <c r="W30" s="191"/>
      <c r="X30" s="82"/>
      <c r="Y30" s="191"/>
      <c r="Z30" s="82"/>
      <c r="AA30" s="191"/>
      <c r="AB30" s="82"/>
      <c r="AC30" s="191"/>
      <c r="AD30" s="82"/>
      <c r="AE30" s="191"/>
      <c r="AF30" s="82"/>
      <c r="AG30" s="191"/>
      <c r="AH30" s="82"/>
      <c r="AI30" s="191"/>
      <c r="AJ30" s="82"/>
      <c r="AK30" s="2"/>
      <c r="AL30" s="2"/>
      <c r="AM30" s="2"/>
      <c r="AN30" s="2"/>
      <c r="AO30" s="2"/>
      <c r="AP30" s="2"/>
      <c r="AQ30" s="57"/>
      <c r="AR30" s="2"/>
      <c r="AS30" s="2"/>
      <c r="AT30" s="2"/>
      <c r="AU30" s="2"/>
      <c r="AV30" s="2"/>
      <c r="AW30" s="2"/>
      <c r="AX30" s="2"/>
      <c r="AY30" s="2"/>
      <c r="AZ30" s="2"/>
      <c r="BA30" s="2"/>
      <c r="BB30" s="2"/>
      <c r="BC30" s="2"/>
      <c r="BD30" s="2"/>
      <c r="BE30" s="2"/>
      <c r="BF30" s="2"/>
      <c r="BG30" s="2"/>
      <c r="BH30" s="2"/>
      <c r="BI30" s="2"/>
      <c r="BJ30" s="2"/>
      <c r="BK30" s="2"/>
    </row>
    <row r="31" spans="1:64" ht="13.5" customHeight="1">
      <c r="A31" s="46"/>
      <c r="B31" s="46"/>
      <c r="C31" s="46"/>
      <c r="D31" s="46"/>
      <c r="E31" s="46"/>
      <c r="F31" s="46"/>
      <c r="G31" s="46"/>
      <c r="H31" s="46"/>
      <c r="I31" s="46"/>
      <c r="J31" s="46"/>
      <c r="K31" s="46"/>
      <c r="L31" s="46"/>
      <c r="M31" s="46"/>
      <c r="N31" s="46"/>
      <c r="O31" s="46"/>
      <c r="P31" s="46"/>
      <c r="Q31" s="46"/>
      <c r="R31" s="46"/>
      <c r="S31" s="46"/>
      <c r="T31" s="46"/>
      <c r="U31" s="46"/>
      <c r="V31" s="47"/>
      <c r="W31" s="46"/>
      <c r="X31" s="46"/>
      <c r="Y31" s="46"/>
      <c r="Z31" s="46"/>
      <c r="AA31" s="16"/>
      <c r="AB31" s="16"/>
      <c r="AC31" s="16"/>
      <c r="AD31" s="16"/>
      <c r="AE31" s="16"/>
      <c r="AF31" s="16"/>
      <c r="AG31" s="16"/>
      <c r="AH31" s="16"/>
      <c r="AI31" s="16"/>
      <c r="AJ31" s="16"/>
      <c r="AK31" s="46"/>
      <c r="AL31" s="46"/>
      <c r="AM31" s="46"/>
      <c r="AN31" s="46"/>
      <c r="AO31" s="46"/>
      <c r="AP31" s="16"/>
      <c r="AQ31" s="16"/>
      <c r="AR31" s="16"/>
      <c r="AS31" s="16"/>
      <c r="AT31" s="16"/>
      <c r="AU31" s="16"/>
      <c r="AV31" s="16"/>
      <c r="AW31" s="16"/>
      <c r="AX31" s="16"/>
      <c r="AY31" s="16"/>
      <c r="AZ31" s="16"/>
      <c r="BA31" s="16"/>
      <c r="BB31" s="16"/>
      <c r="BC31" s="16"/>
      <c r="BD31" s="16"/>
      <c r="BE31" s="16"/>
      <c r="BF31" s="16"/>
      <c r="BG31" s="16"/>
      <c r="BH31" s="16"/>
      <c r="BI31" s="16"/>
      <c r="BJ31" s="16"/>
      <c r="BK31" s="16"/>
    </row>
    <row r="32" spans="1:64" ht="13.5" customHeight="1">
      <c r="A32" s="139" t="s">
        <v>21</v>
      </c>
      <c r="B32" s="63"/>
      <c r="C32" s="63"/>
      <c r="D32" s="75"/>
      <c r="E32" s="139" t="str">
        <f>A33</f>
        <v>FCグラッソ</v>
      </c>
      <c r="F32" s="63"/>
      <c r="G32" s="63"/>
      <c r="H32" s="75"/>
      <c r="I32" s="139" t="str">
        <f>A35</f>
        <v>アルカディア</v>
      </c>
      <c r="J32" s="63"/>
      <c r="K32" s="63"/>
      <c r="L32" s="75"/>
      <c r="M32" s="202" t="str">
        <f>A37</f>
        <v>DUO山形JSC</v>
      </c>
      <c r="N32" s="63"/>
      <c r="O32" s="63"/>
      <c r="P32" s="75"/>
      <c r="Q32" s="203" t="str">
        <f>A39</f>
        <v>相馬アステル</v>
      </c>
      <c r="R32" s="63"/>
      <c r="S32" s="63"/>
      <c r="T32" s="75"/>
      <c r="U32" s="139" t="s">
        <v>68</v>
      </c>
      <c r="V32" s="75"/>
      <c r="W32" s="200" t="s">
        <v>69</v>
      </c>
      <c r="X32" s="75"/>
      <c r="Y32" s="200" t="s">
        <v>214</v>
      </c>
      <c r="Z32" s="75"/>
      <c r="AA32" s="99" t="s">
        <v>71</v>
      </c>
      <c r="AB32" s="75"/>
      <c r="AC32" s="99" t="s">
        <v>72</v>
      </c>
      <c r="AD32" s="75"/>
      <c r="AE32" s="99" t="s">
        <v>73</v>
      </c>
      <c r="AF32" s="75"/>
      <c r="AG32" s="99" t="s">
        <v>215</v>
      </c>
      <c r="AH32" s="75"/>
      <c r="AI32" s="99" t="s">
        <v>75</v>
      </c>
      <c r="AJ32" s="75"/>
      <c r="AK32" s="48"/>
      <c r="AL32" s="48"/>
      <c r="AM32" s="48"/>
      <c r="AN32" s="48"/>
      <c r="AO32" s="48"/>
      <c r="AP32" s="2"/>
      <c r="AQ32" s="2"/>
      <c r="AR32" s="2"/>
      <c r="AS32" s="2"/>
      <c r="AT32" s="2"/>
      <c r="AU32" s="2"/>
      <c r="AV32" s="2"/>
      <c r="AW32" s="2"/>
      <c r="AX32" s="2"/>
      <c r="AY32" s="2"/>
      <c r="AZ32" s="2"/>
      <c r="BA32" s="2"/>
      <c r="BB32" s="2"/>
      <c r="BC32" s="2"/>
      <c r="BD32" s="2"/>
      <c r="BE32" s="2"/>
      <c r="BF32" s="2"/>
      <c r="BG32" s="2"/>
      <c r="BH32" s="2"/>
      <c r="BI32" s="2"/>
      <c r="BJ32" s="2"/>
      <c r="BK32" s="2"/>
    </row>
    <row r="33" spans="1:64" ht="18" customHeight="1">
      <c r="A33" s="192" t="s">
        <v>274</v>
      </c>
      <c r="B33" s="164" t="s">
        <v>9</v>
      </c>
      <c r="C33" s="164" t="s">
        <v>9</v>
      </c>
      <c r="D33" s="188" t="s">
        <v>9</v>
      </c>
      <c r="E33" s="205"/>
      <c r="F33" s="164"/>
      <c r="G33" s="164"/>
      <c r="H33" s="188"/>
      <c r="I33" s="196" t="str">
        <f>IF(I34="","",IF(I34=K34,"△",IF(I34&gt;K34,"○","×")))</f>
        <v/>
      </c>
      <c r="J33" s="63"/>
      <c r="K33" s="63"/>
      <c r="L33" s="75"/>
      <c r="M33" s="196" t="str">
        <f>IF(M34="","",IF(M34=O34,"△",IF(M34&gt;O34,"○","×")))</f>
        <v/>
      </c>
      <c r="N33" s="63"/>
      <c r="O33" s="63"/>
      <c r="P33" s="75"/>
      <c r="Q33" s="196" t="str">
        <f>IF(Q34="","",IF(Q34=S34,"△",IF(Q34&gt;S34,"○","×")))</f>
        <v/>
      </c>
      <c r="R33" s="63"/>
      <c r="S33" s="63"/>
      <c r="T33" s="75"/>
      <c r="U33" s="193" t="str">
        <f>IF(AP33=0,"", COUNTIF(E33:T33,"○"))</f>
        <v/>
      </c>
      <c r="V33" s="188"/>
      <c r="W33" s="193" t="str">
        <f>IF(AP33=0,"", COUNTIF(E33:T33,"×"))</f>
        <v/>
      </c>
      <c r="X33" s="188"/>
      <c r="Y33" s="193" t="str">
        <f>IF(AP33=0,"", COUNTIF(E33:T33,"△"))</f>
        <v/>
      </c>
      <c r="Z33" s="188"/>
      <c r="AA33" s="193" t="str">
        <f>IF(AP33=0,"", U33*3+Y33)</f>
        <v/>
      </c>
      <c r="AB33" s="188"/>
      <c r="AC33" s="193" t="str">
        <f>IF(AP33=0,"",SUM(E34,I34,M34,Q34))</f>
        <v/>
      </c>
      <c r="AD33" s="188"/>
      <c r="AE33" s="193" t="str">
        <f>IF(AP33=0,"",SUM(G34,K34,O34,S34))</f>
        <v/>
      </c>
      <c r="AF33" s="188"/>
      <c r="AG33" s="193" t="str">
        <f>IF(AP33=0,"",SUM(AC33,-AE33))</f>
        <v/>
      </c>
      <c r="AH33" s="188"/>
      <c r="AI33" s="193" t="str">
        <f>IF(AP33=0,"",_xlfn.RANK.EQ(AQ33,AQ33:AQ39))</f>
        <v/>
      </c>
      <c r="AJ33" s="188"/>
      <c r="AK33" s="2"/>
      <c r="AL33" s="2"/>
      <c r="AM33" s="2"/>
      <c r="AN33" s="2"/>
      <c r="AO33" s="2"/>
      <c r="AP33" s="2">
        <f>COUNTA(I34:T34,M36:T36,Q38:T38)</f>
        <v>0</v>
      </c>
      <c r="AQ33" s="186" t="str">
        <f>IF(AP33=0,"",10000000000+(AA33*100000000)+(100000+(AG33*1000))+(AC33))</f>
        <v/>
      </c>
      <c r="AR33" s="2"/>
      <c r="AS33" s="2"/>
      <c r="AT33" s="2"/>
      <c r="AU33" s="2"/>
      <c r="AV33" s="2"/>
      <c r="AW33" s="2"/>
      <c r="AX33" s="2"/>
      <c r="AY33" s="2"/>
      <c r="AZ33" s="2"/>
      <c r="BA33" s="2"/>
      <c r="BB33" s="2"/>
      <c r="BC33" s="2"/>
      <c r="BD33" s="2"/>
      <c r="BE33" s="2"/>
      <c r="BF33" s="2"/>
      <c r="BG33" s="2"/>
      <c r="BH33" s="2"/>
      <c r="BI33" s="2"/>
      <c r="BJ33" s="2"/>
      <c r="BK33" s="2"/>
    </row>
    <row r="34" spans="1:64" ht="18" customHeight="1">
      <c r="A34" s="191" t="s">
        <v>30</v>
      </c>
      <c r="B34" s="84" t="s">
        <v>30</v>
      </c>
      <c r="C34" s="84" t="s">
        <v>30</v>
      </c>
      <c r="D34" s="82" t="s">
        <v>30</v>
      </c>
      <c r="E34" s="191"/>
      <c r="F34" s="84"/>
      <c r="G34" s="84"/>
      <c r="H34" s="82"/>
      <c r="I34" s="206"/>
      <c r="J34" s="75"/>
      <c r="K34" s="206"/>
      <c r="L34" s="75"/>
      <c r="M34" s="206"/>
      <c r="N34" s="75"/>
      <c r="O34" s="206"/>
      <c r="P34" s="75"/>
      <c r="Q34" s="206"/>
      <c r="R34" s="75"/>
      <c r="S34" s="206"/>
      <c r="T34" s="75"/>
      <c r="U34" s="191"/>
      <c r="V34" s="82"/>
      <c r="W34" s="191"/>
      <c r="X34" s="82"/>
      <c r="Y34" s="191"/>
      <c r="Z34" s="82"/>
      <c r="AA34" s="191"/>
      <c r="AB34" s="82"/>
      <c r="AC34" s="191"/>
      <c r="AD34" s="82"/>
      <c r="AE34" s="191"/>
      <c r="AF34" s="82"/>
      <c r="AG34" s="191"/>
      <c r="AH34" s="82"/>
      <c r="AI34" s="191"/>
      <c r="AJ34" s="82"/>
      <c r="AK34" s="2"/>
      <c r="AL34" s="2"/>
      <c r="AM34" s="2"/>
      <c r="AN34" s="2"/>
      <c r="AO34" s="2"/>
      <c r="AP34" s="2"/>
      <c r="AQ34" s="57"/>
      <c r="AR34" s="2"/>
      <c r="AS34" s="2"/>
      <c r="AT34" s="2"/>
      <c r="AU34" s="2"/>
      <c r="AV34" s="2"/>
      <c r="AW34" s="2"/>
      <c r="AX34" s="2"/>
      <c r="AY34" s="2"/>
      <c r="AZ34" s="2"/>
      <c r="BA34" s="2"/>
      <c r="BB34" s="2"/>
      <c r="BC34" s="2"/>
      <c r="BD34" s="2"/>
      <c r="BE34" s="2"/>
      <c r="BF34" s="2"/>
      <c r="BG34" s="2"/>
      <c r="BH34" s="2"/>
      <c r="BI34" s="2"/>
      <c r="BJ34" s="2"/>
      <c r="BK34" s="2"/>
      <c r="BL34" s="54"/>
    </row>
    <row r="35" spans="1:64" ht="18" customHeight="1">
      <c r="A35" s="192" t="s">
        <v>347</v>
      </c>
      <c r="B35" s="164" t="s">
        <v>336</v>
      </c>
      <c r="C35" s="164" t="s">
        <v>336</v>
      </c>
      <c r="D35" s="188" t="s">
        <v>336</v>
      </c>
      <c r="E35" s="196" t="str">
        <f>IF(I34="","",IF(E36=G36,"△",IF(E36&gt;G36,"○","×")))</f>
        <v/>
      </c>
      <c r="F35" s="63"/>
      <c r="G35" s="63"/>
      <c r="H35" s="75"/>
      <c r="I35" s="199"/>
      <c r="J35" s="164"/>
      <c r="K35" s="164"/>
      <c r="L35" s="188"/>
      <c r="M35" s="196" t="str">
        <f>IF(M36="","",IF(M36=O36,"△",IF(M36&gt;O36,"○","×")))</f>
        <v/>
      </c>
      <c r="N35" s="63"/>
      <c r="O35" s="63"/>
      <c r="P35" s="75"/>
      <c r="Q35" s="196" t="str">
        <f>IF(Q36="","",IF(Q36=S36,"△",IF(Q36&gt;S36,"○","×")))</f>
        <v/>
      </c>
      <c r="R35" s="63"/>
      <c r="S35" s="63"/>
      <c r="T35" s="75"/>
      <c r="U35" s="193" t="str">
        <f>IF(AP33=0,"", COUNTIF(E35:T35,"○"))</f>
        <v/>
      </c>
      <c r="V35" s="188"/>
      <c r="W35" s="193" t="str">
        <f>IF(AP33=0,"", COUNTIF(E35:T35,"×"))</f>
        <v/>
      </c>
      <c r="X35" s="188"/>
      <c r="Y35" s="193" t="str">
        <f>IF(AP33=0,"", COUNTIF(E35:T35,"△"))</f>
        <v/>
      </c>
      <c r="Z35" s="188"/>
      <c r="AA35" s="193" t="str">
        <f>IF(AP33=0,"", U35*3+Y35)</f>
        <v/>
      </c>
      <c r="AB35" s="188"/>
      <c r="AC35" s="195" t="str">
        <f>IF(AP33=0,"",SUM(E36,I36,M36,Q36))</f>
        <v/>
      </c>
      <c r="AD35" s="188"/>
      <c r="AE35" s="195" t="str">
        <f>IF(AP33=0,"",SUM(G36,K36,O36,S36))</f>
        <v/>
      </c>
      <c r="AF35" s="188"/>
      <c r="AG35" s="193" t="str">
        <f>IF(AP33=0,"",SUM(AC35,-AE35))</f>
        <v/>
      </c>
      <c r="AH35" s="188"/>
      <c r="AI35" s="193" t="str">
        <f>IF(AP33=0,"",_xlfn.RANK.EQ(AQ35,AQ33:AQ39))</f>
        <v/>
      </c>
      <c r="AJ35" s="188"/>
      <c r="AK35" s="2"/>
      <c r="AL35" s="2"/>
      <c r="AM35" s="2"/>
      <c r="AN35" s="2"/>
      <c r="AO35" s="2"/>
      <c r="AP35" s="2"/>
      <c r="AQ35" s="194" t="str">
        <f>IF(AP33=0,"",10000000000+(AA35*100000000)+(100000+(AG35*1000))+(AC35))</f>
        <v/>
      </c>
      <c r="AR35" s="2"/>
      <c r="AS35" s="2"/>
      <c r="AT35" s="2"/>
      <c r="AU35" s="2"/>
      <c r="AV35" s="2"/>
      <c r="AW35" s="2"/>
      <c r="AX35" s="2"/>
      <c r="AY35" s="2"/>
      <c r="AZ35" s="2"/>
      <c r="BA35" s="2"/>
      <c r="BB35" s="2"/>
      <c r="BC35" s="2"/>
      <c r="BD35" s="2"/>
      <c r="BE35" s="2"/>
      <c r="BF35" s="2"/>
      <c r="BG35" s="2"/>
      <c r="BH35" s="2"/>
      <c r="BI35" s="2"/>
      <c r="BJ35" s="2"/>
      <c r="BK35" s="2"/>
      <c r="BL35" s="54"/>
    </row>
    <row r="36" spans="1:64" ht="18" customHeight="1">
      <c r="A36" s="191" t="s">
        <v>338</v>
      </c>
      <c r="B36" s="84" t="s">
        <v>338</v>
      </c>
      <c r="C36" s="84" t="s">
        <v>338</v>
      </c>
      <c r="D36" s="82" t="s">
        <v>338</v>
      </c>
      <c r="E36" s="201" t="str">
        <f>IF(K34="","",K34)</f>
        <v/>
      </c>
      <c r="F36" s="75"/>
      <c r="G36" s="201" t="str">
        <f>IF(I34="","",I34)</f>
        <v/>
      </c>
      <c r="H36" s="75"/>
      <c r="I36" s="191"/>
      <c r="J36" s="84"/>
      <c r="K36" s="84"/>
      <c r="L36" s="82"/>
      <c r="M36" s="209"/>
      <c r="N36" s="75"/>
      <c r="O36" s="209"/>
      <c r="P36" s="75"/>
      <c r="Q36" s="209"/>
      <c r="R36" s="75"/>
      <c r="S36" s="209"/>
      <c r="T36" s="75"/>
      <c r="U36" s="191"/>
      <c r="V36" s="82"/>
      <c r="W36" s="191"/>
      <c r="X36" s="82"/>
      <c r="Y36" s="191"/>
      <c r="Z36" s="82"/>
      <c r="AA36" s="191"/>
      <c r="AB36" s="82"/>
      <c r="AC36" s="191"/>
      <c r="AD36" s="82"/>
      <c r="AE36" s="191"/>
      <c r="AF36" s="82"/>
      <c r="AG36" s="191"/>
      <c r="AH36" s="82"/>
      <c r="AI36" s="191"/>
      <c r="AJ36" s="82"/>
      <c r="AK36" s="2"/>
      <c r="AL36" s="2"/>
      <c r="AM36" s="2"/>
      <c r="AN36" s="2"/>
      <c r="AO36" s="2"/>
      <c r="AP36" s="2"/>
      <c r="AQ36" s="57"/>
      <c r="AR36" s="2"/>
      <c r="AS36" s="2"/>
      <c r="AT36" s="2"/>
      <c r="AU36" s="2"/>
      <c r="AV36" s="2"/>
      <c r="AW36" s="2"/>
      <c r="AX36" s="2"/>
      <c r="AY36" s="2"/>
      <c r="AZ36" s="2"/>
      <c r="BA36" s="2"/>
      <c r="BB36" s="2"/>
      <c r="BC36" s="2"/>
      <c r="BD36" s="2"/>
      <c r="BE36" s="2"/>
      <c r="BF36" s="2"/>
      <c r="BG36" s="2"/>
      <c r="BH36" s="2"/>
      <c r="BI36" s="2"/>
      <c r="BJ36" s="2"/>
      <c r="BK36" s="2"/>
      <c r="BL36" s="54"/>
    </row>
    <row r="37" spans="1:64" ht="18" customHeight="1">
      <c r="A37" s="192" t="s">
        <v>352</v>
      </c>
      <c r="B37" s="164" t="s">
        <v>9</v>
      </c>
      <c r="C37" s="164" t="s">
        <v>9</v>
      </c>
      <c r="D37" s="188" t="s">
        <v>9</v>
      </c>
      <c r="E37" s="196" t="str">
        <f>IF(M34="","",IF(E38=G38,"△",IF(E38&gt;G38,"○","×")))</f>
        <v/>
      </c>
      <c r="F37" s="63"/>
      <c r="G37" s="63"/>
      <c r="H37" s="75"/>
      <c r="I37" s="196" t="str">
        <f>IF(M36="","",IF(I38=K38,"△",IF(I38&gt;K38,"○","×")))</f>
        <v/>
      </c>
      <c r="J37" s="63"/>
      <c r="K37" s="63"/>
      <c r="L37" s="75"/>
      <c r="M37" s="197"/>
      <c r="N37" s="164"/>
      <c r="O37" s="164"/>
      <c r="P37" s="188"/>
      <c r="Q37" s="196" t="str">
        <f>IF(Q38="","",IF(Q38=S38,"△",IF(Q38&gt;S38,"○","×")))</f>
        <v/>
      </c>
      <c r="R37" s="63"/>
      <c r="S37" s="63"/>
      <c r="T37" s="75"/>
      <c r="U37" s="193" t="str">
        <f>IF(AP33=0,"", COUNTIF(E37:T37,"○"))</f>
        <v/>
      </c>
      <c r="V37" s="188"/>
      <c r="W37" s="193" t="str">
        <f>IF(AP33=0,"", COUNTIF(E37:T37,"×"))</f>
        <v/>
      </c>
      <c r="X37" s="188"/>
      <c r="Y37" s="193" t="str">
        <f>IF(AP33=0,"", COUNTIF(E37:T37,"△"))</f>
        <v/>
      </c>
      <c r="Z37" s="188"/>
      <c r="AA37" s="193" t="str">
        <f>IF(AP33=0,"", U37*3+Y37)</f>
        <v/>
      </c>
      <c r="AB37" s="188"/>
      <c r="AC37" s="204" t="str">
        <f>IF(AP33=0,"",SUM(E38,I38,M38,Q38))</f>
        <v/>
      </c>
      <c r="AD37" s="188"/>
      <c r="AE37" s="204" t="str">
        <f>IF(AP33=0,"",SUM(G38,K38,O38,S38))</f>
        <v/>
      </c>
      <c r="AF37" s="188"/>
      <c r="AG37" s="193" t="str">
        <f>IF(AP33=0,"",SUM(AC37,-AE37))</f>
        <v/>
      </c>
      <c r="AH37" s="188"/>
      <c r="AI37" s="193" t="str">
        <f>IF(AP33=0,"",_xlfn.RANK.EQ(AQ37,AQ33:AQ39))</f>
        <v/>
      </c>
      <c r="AJ37" s="188"/>
      <c r="AK37" s="2"/>
      <c r="AL37" s="2"/>
      <c r="AM37" s="2"/>
      <c r="AN37" s="2"/>
      <c r="AO37" s="2"/>
      <c r="AP37" s="2"/>
      <c r="AQ37" s="208" t="str">
        <f>IF(AP33=0,"",10000000000+(AA37*100000000)+(100000+(AG37*1000))+(AC37))</f>
        <v/>
      </c>
      <c r="AR37" s="2"/>
      <c r="AS37" s="2"/>
      <c r="AT37" s="2"/>
      <c r="AU37" s="2"/>
      <c r="AV37" s="2"/>
      <c r="AW37" s="2"/>
      <c r="AX37" s="2"/>
      <c r="AY37" s="2"/>
      <c r="AZ37" s="2"/>
      <c r="BA37" s="2"/>
      <c r="BB37" s="2"/>
      <c r="BC37" s="2"/>
      <c r="BD37" s="2"/>
      <c r="BE37" s="2"/>
      <c r="BF37" s="2"/>
      <c r="BG37" s="2"/>
      <c r="BH37" s="2"/>
      <c r="BI37" s="2"/>
      <c r="BJ37" s="2"/>
      <c r="BK37" s="2"/>
    </row>
    <row r="38" spans="1:64" ht="18" customHeight="1">
      <c r="A38" s="191" t="s">
        <v>30</v>
      </c>
      <c r="B38" s="84" t="s">
        <v>30</v>
      </c>
      <c r="C38" s="84" t="s">
        <v>30</v>
      </c>
      <c r="D38" s="82" t="s">
        <v>30</v>
      </c>
      <c r="E38" s="198" t="str">
        <f>IF(O34="","",O34)</f>
        <v/>
      </c>
      <c r="F38" s="75"/>
      <c r="G38" s="198" t="str">
        <f>IF(M34="","",M34)</f>
        <v/>
      </c>
      <c r="H38" s="75"/>
      <c r="I38" s="198" t="str">
        <f>IF(O36="","",O36)</f>
        <v/>
      </c>
      <c r="J38" s="75"/>
      <c r="K38" s="198" t="str">
        <f>IF(M36="","",M36)</f>
        <v/>
      </c>
      <c r="L38" s="75"/>
      <c r="M38" s="191"/>
      <c r="N38" s="84"/>
      <c r="O38" s="84"/>
      <c r="P38" s="82"/>
      <c r="Q38" s="207"/>
      <c r="R38" s="75"/>
      <c r="S38" s="207"/>
      <c r="T38" s="75"/>
      <c r="U38" s="191"/>
      <c r="V38" s="82"/>
      <c r="W38" s="191"/>
      <c r="X38" s="82"/>
      <c r="Y38" s="191"/>
      <c r="Z38" s="82"/>
      <c r="AA38" s="191"/>
      <c r="AB38" s="82"/>
      <c r="AC38" s="191"/>
      <c r="AD38" s="82"/>
      <c r="AE38" s="191"/>
      <c r="AF38" s="82"/>
      <c r="AG38" s="191"/>
      <c r="AH38" s="82"/>
      <c r="AI38" s="191"/>
      <c r="AJ38" s="82"/>
      <c r="AK38" s="2"/>
      <c r="AL38" s="2"/>
      <c r="AM38" s="2"/>
      <c r="AN38" s="2"/>
      <c r="AO38" s="2"/>
      <c r="AP38" s="2"/>
      <c r="AQ38" s="57"/>
      <c r="AR38" s="2"/>
      <c r="AS38" s="2"/>
      <c r="AT38" s="2"/>
      <c r="AU38" s="2"/>
      <c r="AV38" s="2"/>
      <c r="AW38" s="2"/>
      <c r="AX38" s="2"/>
      <c r="AY38" s="2"/>
      <c r="AZ38" s="2"/>
      <c r="BA38" s="2"/>
      <c r="BB38" s="2"/>
      <c r="BC38" s="2"/>
      <c r="BD38" s="2"/>
      <c r="BE38" s="2"/>
      <c r="BF38" s="2"/>
      <c r="BG38" s="2"/>
      <c r="BH38" s="2"/>
      <c r="BI38" s="2"/>
      <c r="BJ38" s="2"/>
      <c r="BK38" s="2"/>
    </row>
    <row r="39" spans="1:64" ht="18" customHeight="1">
      <c r="A39" s="192" t="s">
        <v>351</v>
      </c>
      <c r="B39" s="164" t="s">
        <v>336</v>
      </c>
      <c r="C39" s="164" t="s">
        <v>336</v>
      </c>
      <c r="D39" s="188" t="s">
        <v>336</v>
      </c>
      <c r="E39" s="196" t="str">
        <f>IF(Q34="","",IF(E40=G40,"△",IF(E40&gt;G40,"○","×")))</f>
        <v/>
      </c>
      <c r="F39" s="63"/>
      <c r="G39" s="63"/>
      <c r="H39" s="75"/>
      <c r="I39" s="196" t="str">
        <f>IF(Q36="","",IF(I40=K40,"△",IF(I40&gt;K40,"○","×")))</f>
        <v/>
      </c>
      <c r="J39" s="63"/>
      <c r="K39" s="63"/>
      <c r="L39" s="75"/>
      <c r="M39" s="196" t="str">
        <f>IF(Q38="","",IF(M40=O40,"△",IF(M40&gt;O40,"○","×")))</f>
        <v/>
      </c>
      <c r="N39" s="63"/>
      <c r="O39" s="63"/>
      <c r="P39" s="75"/>
      <c r="Q39" s="199"/>
      <c r="R39" s="164"/>
      <c r="S39" s="164"/>
      <c r="T39" s="188"/>
      <c r="U39" s="193" t="str">
        <f>IF(AP33=0,"", COUNTIF(E39:T39,"○"))</f>
        <v/>
      </c>
      <c r="V39" s="188"/>
      <c r="W39" s="193" t="str">
        <f>IF(AP33=0,"", COUNTIF(E39:T39,"×"))</f>
        <v/>
      </c>
      <c r="X39" s="188"/>
      <c r="Y39" s="193" t="str">
        <f>IF(AP33=0,"", COUNTIF(E39:T39,"△"))</f>
        <v/>
      </c>
      <c r="Z39" s="188"/>
      <c r="AA39" s="193" t="str">
        <f>IF(AP33=0,"", U39*3+Y39)</f>
        <v/>
      </c>
      <c r="AB39" s="188"/>
      <c r="AC39" s="195" t="str">
        <f>IF(AP33=0,"",SUM(E40,I40,M40,Q40))</f>
        <v/>
      </c>
      <c r="AD39" s="188"/>
      <c r="AE39" s="195" t="str">
        <f>IF(AP33=0,"",SUM(G40,K40,O40,S40))</f>
        <v/>
      </c>
      <c r="AF39" s="188"/>
      <c r="AG39" s="193" t="str">
        <f>IF(AP33=0,"",SUM(AC39,-AE39))</f>
        <v/>
      </c>
      <c r="AH39" s="188"/>
      <c r="AI39" s="193" t="str">
        <f>IF(AP33=0,"",_xlfn.RANK.EQ(AQ39,AQ33:AQ40))</f>
        <v/>
      </c>
      <c r="AJ39" s="188"/>
      <c r="AK39" s="2"/>
      <c r="AL39" s="2"/>
      <c r="AM39" s="2"/>
      <c r="AN39" s="2"/>
      <c r="AO39" s="2"/>
      <c r="AP39" s="2"/>
      <c r="AQ39" s="194" t="str">
        <f>IF(AP33=0,"",10000000000+(AA39*100000000)+(100000+(AG39*1000))+(AC39))</f>
        <v/>
      </c>
      <c r="AR39" s="2"/>
      <c r="AS39" s="2"/>
      <c r="AT39" s="2"/>
      <c r="AU39" s="2"/>
      <c r="AV39" s="2"/>
      <c r="AW39" s="2"/>
      <c r="AX39" s="2"/>
      <c r="AY39" s="2"/>
      <c r="AZ39" s="2"/>
      <c r="BA39" s="2"/>
      <c r="BB39" s="2"/>
      <c r="BC39" s="2"/>
      <c r="BD39" s="2"/>
      <c r="BE39" s="2"/>
      <c r="BF39" s="2"/>
      <c r="BG39" s="2"/>
      <c r="BH39" s="2"/>
      <c r="BI39" s="2"/>
      <c r="BJ39" s="2"/>
      <c r="BK39" s="2"/>
    </row>
    <row r="40" spans="1:64" ht="18" customHeight="1">
      <c r="A40" s="191" t="s">
        <v>338</v>
      </c>
      <c r="B40" s="84" t="s">
        <v>338</v>
      </c>
      <c r="C40" s="84" t="s">
        <v>338</v>
      </c>
      <c r="D40" s="82" t="s">
        <v>338</v>
      </c>
      <c r="E40" s="201" t="str">
        <f>IF(S34="","",S34)</f>
        <v/>
      </c>
      <c r="F40" s="75"/>
      <c r="G40" s="201" t="str">
        <f>IF(Q34="","",Q34)</f>
        <v/>
      </c>
      <c r="H40" s="75"/>
      <c r="I40" s="200" t="str">
        <f>IF(S36="","",S36)</f>
        <v/>
      </c>
      <c r="J40" s="75"/>
      <c r="K40" s="200" t="str">
        <f>IF(Q36="","",Q36)</f>
        <v/>
      </c>
      <c r="L40" s="75"/>
      <c r="M40" s="198" t="str">
        <f>IF(S38="","",S38)</f>
        <v/>
      </c>
      <c r="N40" s="75"/>
      <c r="O40" s="198" t="str">
        <f>IF(Q38="","",Q38)</f>
        <v/>
      </c>
      <c r="P40" s="75"/>
      <c r="Q40" s="191"/>
      <c r="R40" s="84"/>
      <c r="S40" s="84"/>
      <c r="T40" s="82"/>
      <c r="U40" s="191"/>
      <c r="V40" s="82"/>
      <c r="W40" s="191"/>
      <c r="X40" s="82"/>
      <c r="Y40" s="191"/>
      <c r="Z40" s="82"/>
      <c r="AA40" s="191"/>
      <c r="AB40" s="82"/>
      <c r="AC40" s="191"/>
      <c r="AD40" s="82"/>
      <c r="AE40" s="191"/>
      <c r="AF40" s="82"/>
      <c r="AG40" s="191"/>
      <c r="AH40" s="82"/>
      <c r="AI40" s="191"/>
      <c r="AJ40" s="82"/>
      <c r="AK40" s="2"/>
      <c r="AL40" s="2"/>
      <c r="AM40" s="2"/>
      <c r="AN40" s="2"/>
      <c r="AO40" s="2"/>
      <c r="AP40" s="2"/>
      <c r="AQ40" s="57"/>
      <c r="AR40" s="2"/>
      <c r="AS40" s="2"/>
      <c r="AT40" s="2"/>
      <c r="AU40" s="2"/>
      <c r="AV40" s="2"/>
      <c r="AW40" s="2"/>
      <c r="AX40" s="2"/>
      <c r="AY40" s="2"/>
      <c r="AZ40" s="2"/>
      <c r="BA40" s="2"/>
      <c r="BB40" s="2"/>
      <c r="BC40" s="2"/>
      <c r="BD40" s="2"/>
      <c r="BE40" s="2"/>
      <c r="BF40" s="2"/>
      <c r="BG40" s="2"/>
      <c r="BH40" s="2"/>
      <c r="BI40" s="2"/>
      <c r="BJ40" s="2"/>
      <c r="BK40" s="2"/>
    </row>
    <row r="41" spans="1:64" ht="13.5" customHeight="1">
      <c r="A41" s="46"/>
      <c r="B41" s="46"/>
      <c r="C41" s="46"/>
      <c r="D41" s="46"/>
      <c r="E41" s="46"/>
      <c r="F41" s="46"/>
      <c r="G41" s="46"/>
      <c r="H41" s="46"/>
      <c r="I41" s="46"/>
      <c r="J41" s="46"/>
      <c r="K41" s="46"/>
      <c r="L41" s="46"/>
      <c r="M41" s="46"/>
      <c r="N41" s="46"/>
      <c r="O41" s="46"/>
      <c r="P41" s="46"/>
      <c r="Q41" s="46"/>
      <c r="R41" s="46"/>
      <c r="S41" s="46"/>
      <c r="T41" s="46"/>
      <c r="U41" s="46"/>
      <c r="V41" s="47"/>
      <c r="W41" s="46"/>
      <c r="X41" s="46"/>
      <c r="Y41" s="46"/>
      <c r="Z41" s="46"/>
      <c r="AA41" s="16"/>
      <c r="AB41" s="16"/>
      <c r="AC41" s="16"/>
      <c r="AD41" s="16"/>
      <c r="AE41" s="16"/>
      <c r="AF41" s="16"/>
      <c r="AG41" s="16"/>
      <c r="AH41" s="16"/>
      <c r="AI41" s="16"/>
      <c r="AJ41" s="16"/>
      <c r="AK41" s="46"/>
      <c r="AL41" s="46"/>
      <c r="AM41" s="46"/>
      <c r="AN41" s="46"/>
      <c r="AO41" s="46"/>
      <c r="AP41" s="16"/>
      <c r="AQ41" s="16"/>
      <c r="AR41" s="16"/>
      <c r="AS41" s="16"/>
      <c r="AT41" s="16"/>
      <c r="AU41" s="16"/>
      <c r="AV41" s="16"/>
      <c r="AW41" s="16"/>
      <c r="AX41" s="16"/>
      <c r="AY41" s="16"/>
      <c r="AZ41" s="16"/>
      <c r="BA41" s="16"/>
      <c r="BB41" s="16"/>
      <c r="BC41" s="16"/>
      <c r="BD41" s="16"/>
      <c r="BE41" s="16"/>
      <c r="BF41" s="16"/>
      <c r="BG41" s="16"/>
      <c r="BH41" s="16"/>
      <c r="BI41" s="16"/>
      <c r="BJ41" s="16"/>
      <c r="BK41" s="16"/>
    </row>
    <row r="42" spans="1:64" ht="13.5" customHeight="1">
      <c r="A42" s="139" t="s">
        <v>22</v>
      </c>
      <c r="B42" s="63"/>
      <c r="C42" s="63"/>
      <c r="D42" s="75"/>
      <c r="E42" s="203" t="str">
        <f>A43</f>
        <v>アビーカ米沢</v>
      </c>
      <c r="F42" s="63"/>
      <c r="G42" s="63"/>
      <c r="H42" s="75"/>
      <c r="I42" s="203" t="str">
        <f>A45</f>
        <v>エストレーラ米沢</v>
      </c>
      <c r="J42" s="63"/>
      <c r="K42" s="63"/>
      <c r="L42" s="75"/>
      <c r="M42" s="210">
        <f>A47</f>
        <v>0</v>
      </c>
      <c r="N42" s="63"/>
      <c r="O42" s="63"/>
      <c r="P42" s="75"/>
      <c r="Q42" s="203">
        <f>A49</f>
        <v>0</v>
      </c>
      <c r="R42" s="63"/>
      <c r="S42" s="63"/>
      <c r="T42" s="75"/>
      <c r="U42" s="139" t="s">
        <v>68</v>
      </c>
      <c r="V42" s="75"/>
      <c r="W42" s="200" t="s">
        <v>69</v>
      </c>
      <c r="X42" s="75"/>
      <c r="Y42" s="200" t="s">
        <v>214</v>
      </c>
      <c r="Z42" s="75"/>
      <c r="AA42" s="99" t="s">
        <v>71</v>
      </c>
      <c r="AB42" s="75"/>
      <c r="AC42" s="99" t="s">
        <v>72</v>
      </c>
      <c r="AD42" s="75"/>
      <c r="AE42" s="99" t="s">
        <v>73</v>
      </c>
      <c r="AF42" s="75"/>
      <c r="AG42" s="99" t="s">
        <v>215</v>
      </c>
      <c r="AH42" s="75"/>
      <c r="AI42" s="99" t="s">
        <v>75</v>
      </c>
      <c r="AJ42" s="75"/>
      <c r="AK42" s="48"/>
      <c r="AL42" s="48"/>
      <c r="AM42" s="48"/>
      <c r="AN42" s="48"/>
      <c r="AO42" s="48"/>
      <c r="AP42" s="2"/>
      <c r="AQ42" s="2"/>
      <c r="AR42" s="2"/>
      <c r="AS42" s="2"/>
      <c r="AT42" s="2"/>
      <c r="AU42" s="2"/>
      <c r="AV42" s="2"/>
      <c r="AW42" s="2"/>
      <c r="AX42" s="2"/>
      <c r="AY42" s="2"/>
      <c r="AZ42" s="2"/>
      <c r="BA42" s="2"/>
      <c r="BB42" s="2"/>
      <c r="BC42" s="2"/>
      <c r="BD42" s="2"/>
      <c r="BE42" s="2"/>
      <c r="BF42" s="2"/>
      <c r="BG42" s="2"/>
      <c r="BH42" s="2"/>
      <c r="BI42" s="2"/>
      <c r="BJ42" s="2"/>
      <c r="BK42" s="2"/>
    </row>
    <row r="43" spans="1:64" ht="18" customHeight="1">
      <c r="A43" s="192" t="s">
        <v>27</v>
      </c>
      <c r="B43" s="164" t="s">
        <v>27</v>
      </c>
      <c r="C43" s="164" t="s">
        <v>27</v>
      </c>
      <c r="D43" s="188" t="s">
        <v>27</v>
      </c>
      <c r="E43" s="205"/>
      <c r="F43" s="164"/>
      <c r="G43" s="164"/>
      <c r="H43" s="188"/>
      <c r="I43" s="196" t="str">
        <f>IF(I44="","",IF(I44=K44,"△",IF(I44&gt;K44,"○","×")))</f>
        <v/>
      </c>
      <c r="J43" s="63"/>
      <c r="K43" s="63"/>
      <c r="L43" s="75"/>
      <c r="M43" s="196" t="str">
        <f>IF(M44="","",IF(M44=O44,"△",IF(M44&gt;O44,"○","×")))</f>
        <v/>
      </c>
      <c r="N43" s="63"/>
      <c r="O43" s="63"/>
      <c r="P43" s="75"/>
      <c r="Q43" s="196" t="str">
        <f>IF(Q44="","",IF(Q44=S44,"△",IF(Q44&gt;S44,"○","×")))</f>
        <v/>
      </c>
      <c r="R43" s="63"/>
      <c r="S43" s="63"/>
      <c r="T43" s="75"/>
      <c r="U43" s="193" t="str">
        <f>IF(AP43=0,"", COUNTIF(E43:T43,"○"))</f>
        <v/>
      </c>
      <c r="V43" s="188"/>
      <c r="W43" s="193" t="str">
        <f>IF(AP43=0,"", COUNTIF(E43:T43,"×"))</f>
        <v/>
      </c>
      <c r="X43" s="188"/>
      <c r="Y43" s="193" t="str">
        <f>IF(AP43=0,"", COUNTIF(E43:T43,"△"))</f>
        <v/>
      </c>
      <c r="Z43" s="188"/>
      <c r="AA43" s="193" t="str">
        <f>IF(AP43=0,"", U43*3+Y43)</f>
        <v/>
      </c>
      <c r="AB43" s="188"/>
      <c r="AC43" s="193" t="str">
        <f>IF(AP43=0,"",SUM(E44,I44,M44,Q44))</f>
        <v/>
      </c>
      <c r="AD43" s="188"/>
      <c r="AE43" s="193" t="str">
        <f>IF(AP43=0,"",SUM(G44,K44,O44,S44))</f>
        <v/>
      </c>
      <c r="AF43" s="188"/>
      <c r="AG43" s="193" t="str">
        <f>IF(AP43=0,"",SUM(AC43,-AE43))</f>
        <v/>
      </c>
      <c r="AH43" s="188"/>
      <c r="AI43" s="193" t="str">
        <f>IF(AP43=0,"",_xlfn.RANK.EQ(AQ43,AQ43:AQ50))</f>
        <v/>
      </c>
      <c r="AJ43" s="188"/>
      <c r="AK43" s="2"/>
      <c r="AL43" s="2"/>
      <c r="AM43" s="2"/>
      <c r="AN43" s="2"/>
      <c r="AO43" s="2"/>
      <c r="AP43" s="2">
        <f>COUNTA(I44:T44,M46:T46,Q48:T48)</f>
        <v>0</v>
      </c>
      <c r="AQ43" s="186" t="str">
        <f>IF(AP43=0,"",10000000000+(AA43*100000000)+(100000+(AG43*1000))+(AC43))</f>
        <v/>
      </c>
      <c r="AR43" s="2"/>
      <c r="AS43" s="2"/>
      <c r="AT43" s="2"/>
      <c r="AU43" s="2"/>
      <c r="AV43" s="2"/>
      <c r="AW43" s="2"/>
      <c r="AX43" s="2"/>
      <c r="AY43" s="2"/>
      <c r="AZ43" s="2"/>
      <c r="BA43" s="2"/>
      <c r="BB43" s="2"/>
      <c r="BC43" s="2"/>
      <c r="BD43" s="2"/>
      <c r="BE43" s="2"/>
      <c r="BF43" s="2"/>
      <c r="BG43" s="2"/>
      <c r="BH43" s="2"/>
      <c r="BI43" s="2"/>
      <c r="BJ43" s="2"/>
      <c r="BK43" s="2"/>
    </row>
    <row r="44" spans="1:64" ht="18" customHeight="1">
      <c r="A44" s="191" t="s">
        <v>12</v>
      </c>
      <c r="B44" s="84" t="s">
        <v>12</v>
      </c>
      <c r="C44" s="84" t="s">
        <v>12</v>
      </c>
      <c r="D44" s="82" t="s">
        <v>12</v>
      </c>
      <c r="E44" s="191"/>
      <c r="F44" s="84"/>
      <c r="G44" s="84"/>
      <c r="H44" s="82"/>
      <c r="I44" s="206"/>
      <c r="J44" s="75"/>
      <c r="K44" s="206"/>
      <c r="L44" s="75"/>
      <c r="M44" s="206"/>
      <c r="N44" s="75"/>
      <c r="O44" s="206"/>
      <c r="P44" s="75"/>
      <c r="Q44" s="206"/>
      <c r="R44" s="75"/>
      <c r="S44" s="206"/>
      <c r="T44" s="75"/>
      <c r="U44" s="191"/>
      <c r="V44" s="82"/>
      <c r="W44" s="191"/>
      <c r="X44" s="82"/>
      <c r="Y44" s="191"/>
      <c r="Z44" s="82"/>
      <c r="AA44" s="191"/>
      <c r="AB44" s="82"/>
      <c r="AC44" s="191"/>
      <c r="AD44" s="82"/>
      <c r="AE44" s="191"/>
      <c r="AF44" s="82"/>
      <c r="AG44" s="191"/>
      <c r="AH44" s="82"/>
      <c r="AI44" s="191"/>
      <c r="AJ44" s="82"/>
      <c r="AK44" s="2"/>
      <c r="AL44" s="2"/>
      <c r="AM44" s="2"/>
      <c r="AN44" s="2"/>
      <c r="AO44" s="2"/>
      <c r="AP44" s="2"/>
      <c r="AQ44" s="57"/>
      <c r="AR44" s="2"/>
      <c r="AS44" s="2"/>
      <c r="AT44" s="2"/>
      <c r="AU44" s="2"/>
      <c r="AV44" s="2"/>
      <c r="AW44" s="2"/>
      <c r="AX44" s="2"/>
      <c r="AY44" s="2"/>
      <c r="AZ44" s="2"/>
      <c r="BA44" s="2"/>
      <c r="BB44" s="2"/>
      <c r="BC44" s="2"/>
      <c r="BD44" s="2"/>
      <c r="BE44" s="2"/>
      <c r="BF44" s="2"/>
      <c r="BG44" s="2"/>
      <c r="BH44" s="2"/>
      <c r="BI44" s="2"/>
      <c r="BJ44" s="2"/>
      <c r="BK44" s="2"/>
    </row>
    <row r="45" spans="1:64" ht="18" customHeight="1">
      <c r="A45" s="192" t="s">
        <v>343</v>
      </c>
      <c r="B45" s="164" t="s">
        <v>27</v>
      </c>
      <c r="C45" s="164" t="s">
        <v>27</v>
      </c>
      <c r="D45" s="188" t="s">
        <v>27</v>
      </c>
      <c r="E45" s="196" t="str">
        <f>IF(I44="","",IF(E46=G46,"△",IF(E46&gt;G46,"○","×")))</f>
        <v/>
      </c>
      <c r="F45" s="63"/>
      <c r="G45" s="63"/>
      <c r="H45" s="75"/>
      <c r="I45" s="199"/>
      <c r="J45" s="164"/>
      <c r="K45" s="164"/>
      <c r="L45" s="188"/>
      <c r="M45" s="196" t="str">
        <f>IF(M46="","",IF(M46=O46,"△",IF(M46&gt;O46,"○","×")))</f>
        <v/>
      </c>
      <c r="N45" s="63"/>
      <c r="O45" s="63"/>
      <c r="P45" s="75"/>
      <c r="Q45" s="196" t="str">
        <f>IF(Q46="","",IF(Q46=S46,"△",IF(Q46&gt;S46,"○","×")))</f>
        <v/>
      </c>
      <c r="R45" s="63"/>
      <c r="S45" s="63"/>
      <c r="T45" s="75"/>
      <c r="U45" s="193" t="str">
        <f>IF(AP43=0,"", COUNTIF(E45:T45,"○"))</f>
        <v/>
      </c>
      <c r="V45" s="188"/>
      <c r="W45" s="193" t="str">
        <f>IF(AP43=0,"", COUNTIF(E45:T45,"×"))</f>
        <v/>
      </c>
      <c r="X45" s="188"/>
      <c r="Y45" s="193" t="str">
        <f>IF(AP43=0,"", COUNTIF(E45:T45,"△"))</f>
        <v/>
      </c>
      <c r="Z45" s="188"/>
      <c r="AA45" s="193" t="str">
        <f>IF(AP43=0,"", U45*3+Y45)</f>
        <v/>
      </c>
      <c r="AB45" s="188"/>
      <c r="AC45" s="195" t="str">
        <f>IF(AP43=0,"",SUM(E46,I46,M46,Q46))</f>
        <v/>
      </c>
      <c r="AD45" s="188"/>
      <c r="AE45" s="195" t="str">
        <f>IF(AP43=0,"",SUM(G46,K46,O46,S46))</f>
        <v/>
      </c>
      <c r="AF45" s="188"/>
      <c r="AG45" s="193" t="str">
        <f>IF(AP43=0,"",SUM(AC45,-AE45))</f>
        <v/>
      </c>
      <c r="AH45" s="188"/>
      <c r="AI45" s="193" t="str">
        <f>IF(AP43=0,"",_xlfn.RANK.EQ(AQ45,AQ43:AQ50))</f>
        <v/>
      </c>
      <c r="AJ45" s="188"/>
      <c r="AK45" s="2"/>
      <c r="AL45" s="2"/>
      <c r="AM45" s="2"/>
      <c r="AN45" s="2"/>
      <c r="AO45" s="2"/>
      <c r="AP45" s="2"/>
      <c r="AQ45" s="194" t="str">
        <f>IF(AP43=0,"",10000000000+(AA45*100000000)+(100000+(AG45*1000))+(AC45))</f>
        <v/>
      </c>
      <c r="AR45" s="2"/>
      <c r="AS45" s="2"/>
      <c r="AT45" s="2"/>
      <c r="AU45" s="2"/>
      <c r="AV45" s="2"/>
      <c r="AW45" s="2"/>
      <c r="AX45" s="2"/>
      <c r="AY45" s="2"/>
      <c r="AZ45" s="2"/>
      <c r="BA45" s="2"/>
      <c r="BB45" s="2"/>
      <c r="BC45" s="2"/>
      <c r="BD45" s="2"/>
      <c r="BE45" s="2"/>
      <c r="BF45" s="2"/>
      <c r="BG45" s="2"/>
      <c r="BH45" s="2"/>
      <c r="BI45" s="2"/>
      <c r="BJ45" s="2"/>
      <c r="BK45" s="2"/>
    </row>
    <row r="46" spans="1:64" ht="18" customHeight="1">
      <c r="A46" s="191" t="s">
        <v>12</v>
      </c>
      <c r="B46" s="84" t="s">
        <v>12</v>
      </c>
      <c r="C46" s="84" t="s">
        <v>12</v>
      </c>
      <c r="D46" s="82" t="s">
        <v>12</v>
      </c>
      <c r="E46" s="201" t="str">
        <f>IF(K44="","",K44)</f>
        <v/>
      </c>
      <c r="F46" s="75"/>
      <c r="G46" s="201" t="str">
        <f>IF(I44="","",I44)</f>
        <v/>
      </c>
      <c r="H46" s="75"/>
      <c r="I46" s="191"/>
      <c r="J46" s="84"/>
      <c r="K46" s="84"/>
      <c r="L46" s="82"/>
      <c r="M46" s="209"/>
      <c r="N46" s="75"/>
      <c r="O46" s="209"/>
      <c r="P46" s="75"/>
      <c r="Q46" s="209"/>
      <c r="R46" s="75"/>
      <c r="S46" s="209"/>
      <c r="T46" s="75"/>
      <c r="U46" s="191"/>
      <c r="V46" s="82"/>
      <c r="W46" s="191"/>
      <c r="X46" s="82"/>
      <c r="Y46" s="191"/>
      <c r="Z46" s="82"/>
      <c r="AA46" s="191"/>
      <c r="AB46" s="82"/>
      <c r="AC46" s="191"/>
      <c r="AD46" s="82"/>
      <c r="AE46" s="191"/>
      <c r="AF46" s="82"/>
      <c r="AG46" s="191"/>
      <c r="AH46" s="82"/>
      <c r="AI46" s="191"/>
      <c r="AJ46" s="82"/>
      <c r="AK46" s="2"/>
      <c r="AL46" s="2"/>
      <c r="AM46" s="2"/>
      <c r="AN46" s="2"/>
      <c r="AO46" s="2"/>
      <c r="AP46" s="2"/>
      <c r="AQ46" s="57"/>
      <c r="AR46" s="2"/>
      <c r="AS46" s="2"/>
      <c r="AT46" s="2"/>
      <c r="AU46" s="2"/>
      <c r="AV46" s="2"/>
      <c r="AW46" s="2"/>
      <c r="AX46" s="2"/>
      <c r="AY46" s="2"/>
      <c r="AZ46" s="2"/>
      <c r="BA46" s="2"/>
      <c r="BB46" s="2"/>
      <c r="BC46" s="2"/>
      <c r="BD46" s="2"/>
      <c r="BE46" s="2"/>
      <c r="BF46" s="2"/>
      <c r="BG46" s="2"/>
      <c r="BH46" s="2"/>
      <c r="BI46" s="2"/>
      <c r="BJ46" s="2"/>
      <c r="BK46" s="2"/>
    </row>
    <row r="47" spans="1:64" ht="18" customHeight="1">
      <c r="A47" s="192"/>
      <c r="B47" s="164"/>
      <c r="C47" s="164"/>
      <c r="D47" s="188"/>
      <c r="E47" s="196" t="str">
        <f>IF(M44="","",IF(E48=G48,"△",IF(E48&gt;G48,"○","×")))</f>
        <v/>
      </c>
      <c r="F47" s="63"/>
      <c r="G47" s="63"/>
      <c r="H47" s="75"/>
      <c r="I47" s="196" t="str">
        <f>IF(M46="","",IF(I48=K48,"△",IF(I48&gt;K48,"○","×")))</f>
        <v/>
      </c>
      <c r="J47" s="63"/>
      <c r="K47" s="63"/>
      <c r="L47" s="75"/>
      <c r="M47" s="197"/>
      <c r="N47" s="164"/>
      <c r="O47" s="164"/>
      <c r="P47" s="188"/>
      <c r="Q47" s="196" t="str">
        <f>IF(Q48="","",IF(Q48=S48,"△",IF(Q48&gt;S48,"○","×")))</f>
        <v/>
      </c>
      <c r="R47" s="63"/>
      <c r="S47" s="63"/>
      <c r="T47" s="75"/>
      <c r="U47" s="193" t="str">
        <f>IF(AP43=0,"", COUNTIF(E47:T47,"○"))</f>
        <v/>
      </c>
      <c r="V47" s="188"/>
      <c r="W47" s="193" t="str">
        <f>IF(AP43=0,"", COUNTIF(E47:T47,"×"))</f>
        <v/>
      </c>
      <c r="X47" s="188"/>
      <c r="Y47" s="193" t="str">
        <f>IF(AP43=0,"", COUNTIF(E47:T47,"△"))</f>
        <v/>
      </c>
      <c r="Z47" s="188"/>
      <c r="AA47" s="193" t="str">
        <f>IF(AP43=0,"", U47*3+Y47)</f>
        <v/>
      </c>
      <c r="AB47" s="188"/>
      <c r="AC47" s="204" t="str">
        <f>IF(AP43=0,"",SUM(E48,I48,M48,Q48))</f>
        <v/>
      </c>
      <c r="AD47" s="188"/>
      <c r="AE47" s="204" t="str">
        <f>IF(AP43=0,"",SUM(G48,K48,O48,S48))</f>
        <v/>
      </c>
      <c r="AF47" s="188"/>
      <c r="AG47" s="193" t="str">
        <f>IF(AP43=0,"",SUM(AC47,-AE47))</f>
        <v/>
      </c>
      <c r="AH47" s="188"/>
      <c r="AI47" s="193" t="str">
        <f>IF(AP43=0,"",_xlfn.RANK.EQ(AQ47,AQ43:AQ50))</f>
        <v/>
      </c>
      <c r="AJ47" s="188"/>
      <c r="AK47" s="2"/>
      <c r="AL47" s="2"/>
      <c r="AM47" s="2"/>
      <c r="AN47" s="2"/>
      <c r="AO47" s="2"/>
      <c r="AP47" s="2"/>
      <c r="AQ47" s="208" t="str">
        <f>IF(AP43=0,"",10000000000+(AA47*100000000)+(100000+(AG47*1000))+(AC47))</f>
        <v/>
      </c>
      <c r="AR47" s="2"/>
      <c r="AS47" s="2"/>
      <c r="AT47" s="2"/>
      <c r="AU47" s="2"/>
      <c r="AV47" s="2"/>
      <c r="AW47" s="2"/>
      <c r="AX47" s="2"/>
      <c r="AY47" s="2"/>
      <c r="AZ47" s="2"/>
      <c r="BA47" s="2"/>
      <c r="BB47" s="2"/>
      <c r="BC47" s="2"/>
      <c r="BD47" s="2"/>
      <c r="BE47" s="2"/>
      <c r="BF47" s="2"/>
      <c r="BG47" s="2"/>
      <c r="BH47" s="2"/>
      <c r="BI47" s="2"/>
      <c r="BJ47" s="2"/>
      <c r="BK47" s="2"/>
    </row>
    <row r="48" spans="1:64" ht="18" customHeight="1">
      <c r="A48" s="191"/>
      <c r="B48" s="84"/>
      <c r="C48" s="84"/>
      <c r="D48" s="82"/>
      <c r="E48" s="198" t="str">
        <f>IF(O44="","",O44)</f>
        <v/>
      </c>
      <c r="F48" s="75"/>
      <c r="G48" s="198" t="str">
        <f>IF(M44="","",M44)</f>
        <v/>
      </c>
      <c r="H48" s="75"/>
      <c r="I48" s="198" t="str">
        <f>IF(O46="","",O46)</f>
        <v/>
      </c>
      <c r="J48" s="75"/>
      <c r="K48" s="198" t="str">
        <f>IF(M46="","",M46)</f>
        <v/>
      </c>
      <c r="L48" s="75"/>
      <c r="M48" s="191"/>
      <c r="N48" s="84"/>
      <c r="O48" s="84"/>
      <c r="P48" s="82"/>
      <c r="Q48" s="207"/>
      <c r="R48" s="75"/>
      <c r="S48" s="207"/>
      <c r="T48" s="75"/>
      <c r="U48" s="191"/>
      <c r="V48" s="82"/>
      <c r="W48" s="191"/>
      <c r="X48" s="82"/>
      <c r="Y48" s="191"/>
      <c r="Z48" s="82"/>
      <c r="AA48" s="191"/>
      <c r="AB48" s="82"/>
      <c r="AC48" s="191"/>
      <c r="AD48" s="82"/>
      <c r="AE48" s="191"/>
      <c r="AF48" s="82"/>
      <c r="AG48" s="191"/>
      <c r="AH48" s="82"/>
      <c r="AI48" s="191"/>
      <c r="AJ48" s="82"/>
      <c r="AK48" s="2"/>
      <c r="AL48" s="2"/>
      <c r="AM48" s="2"/>
      <c r="AN48" s="2"/>
      <c r="AO48" s="2"/>
      <c r="AP48" s="2"/>
      <c r="AQ48" s="57"/>
      <c r="AR48" s="2"/>
      <c r="AS48" s="2"/>
      <c r="AT48" s="2"/>
      <c r="AU48" s="2"/>
      <c r="AV48" s="2"/>
      <c r="AW48" s="2"/>
      <c r="AX48" s="2"/>
      <c r="AY48" s="2"/>
      <c r="AZ48" s="2"/>
      <c r="BA48" s="2"/>
      <c r="BB48" s="2"/>
      <c r="BC48" s="2"/>
      <c r="BD48" s="2"/>
      <c r="BE48" s="2"/>
      <c r="BF48" s="2"/>
      <c r="BG48" s="2"/>
      <c r="BH48" s="2"/>
      <c r="BI48" s="2"/>
      <c r="BJ48" s="2"/>
      <c r="BK48" s="2"/>
    </row>
    <row r="49" spans="1:63" ht="18" customHeight="1">
      <c r="A49" s="192"/>
      <c r="B49" s="164"/>
      <c r="C49" s="164"/>
      <c r="D49" s="188"/>
      <c r="E49" s="196" t="str">
        <f>IF(Q44="","",IF(E50=G50,"△",IF(E50&gt;G50,"○","×")))</f>
        <v/>
      </c>
      <c r="F49" s="63"/>
      <c r="G49" s="63"/>
      <c r="H49" s="75"/>
      <c r="I49" s="196" t="str">
        <f>IF(Q46="","",IF(I50=K50,"△",IF(I50&gt;K50,"○","×")))</f>
        <v/>
      </c>
      <c r="J49" s="63"/>
      <c r="K49" s="63"/>
      <c r="L49" s="75"/>
      <c r="M49" s="196" t="str">
        <f>IF(Q48="","",IF(M50=O50,"△",IF(M50&gt;O50,"○","×")))</f>
        <v/>
      </c>
      <c r="N49" s="63"/>
      <c r="O49" s="63"/>
      <c r="P49" s="75"/>
      <c r="Q49" s="199"/>
      <c r="R49" s="164"/>
      <c r="S49" s="164"/>
      <c r="T49" s="188"/>
      <c r="U49" s="193" t="str">
        <f>IF(AP43=0,"", COUNTIF(E49:T49,"○"))</f>
        <v/>
      </c>
      <c r="V49" s="188"/>
      <c r="W49" s="193" t="str">
        <f>IF(AP43=0,"", COUNTIF(E49:T49,"×"))</f>
        <v/>
      </c>
      <c r="X49" s="188"/>
      <c r="Y49" s="193" t="str">
        <f>IF(AP43=0,"", COUNTIF(E49:T49,"△"))</f>
        <v/>
      </c>
      <c r="Z49" s="188"/>
      <c r="AA49" s="193" t="str">
        <f>IF(AP43=0,"", U49*3+Y49)</f>
        <v/>
      </c>
      <c r="AB49" s="188"/>
      <c r="AC49" s="195" t="str">
        <f>IF(AP43=0,"",SUM(E50,I50,M50,Q50))</f>
        <v/>
      </c>
      <c r="AD49" s="188"/>
      <c r="AE49" s="195" t="str">
        <f>IF(AP43=0,"",SUM(G50,K50,O50,S50))</f>
        <v/>
      </c>
      <c r="AF49" s="188"/>
      <c r="AG49" s="193" t="str">
        <f>IF(AP43=0,"",SUM(AC49,-AE49))</f>
        <v/>
      </c>
      <c r="AH49" s="188"/>
      <c r="AI49" s="193" t="str">
        <f>IF(AP43=0,"",_xlfn.RANK.EQ(AQ49,AQ43:AQ50))</f>
        <v/>
      </c>
      <c r="AJ49" s="188"/>
      <c r="AK49" s="2"/>
      <c r="AL49" s="2"/>
      <c r="AM49" s="2"/>
      <c r="AN49" s="2"/>
      <c r="AO49" s="2"/>
      <c r="AP49" s="2"/>
      <c r="AQ49" s="194" t="str">
        <f>IF(AP43=0,"",10000000000+(AA49*100000000)+(100000+(AG49*1000))+(AC49))</f>
        <v/>
      </c>
      <c r="AR49" s="2"/>
      <c r="AS49" s="2"/>
      <c r="AT49" s="2"/>
      <c r="AU49" s="2"/>
      <c r="AV49" s="2"/>
      <c r="AW49" s="2"/>
      <c r="AX49" s="2"/>
      <c r="AY49" s="2"/>
      <c r="AZ49" s="2"/>
      <c r="BA49" s="2"/>
      <c r="BB49" s="2"/>
      <c r="BC49" s="2"/>
      <c r="BD49" s="2"/>
      <c r="BE49" s="2"/>
      <c r="BF49" s="2"/>
      <c r="BG49" s="2"/>
      <c r="BH49" s="2"/>
      <c r="BI49" s="2"/>
      <c r="BJ49" s="2"/>
      <c r="BK49" s="2"/>
    </row>
    <row r="50" spans="1:63" ht="18" customHeight="1">
      <c r="A50" s="191"/>
      <c r="B50" s="84"/>
      <c r="C50" s="84"/>
      <c r="D50" s="82"/>
      <c r="E50" s="201" t="str">
        <f>IF(S44="","",S44)</f>
        <v/>
      </c>
      <c r="F50" s="75"/>
      <c r="G50" s="201" t="str">
        <f>IF(Q44="","",Q44)</f>
        <v/>
      </c>
      <c r="H50" s="75"/>
      <c r="I50" s="200" t="str">
        <f>IF(S46="","",S46)</f>
        <v/>
      </c>
      <c r="J50" s="75"/>
      <c r="K50" s="200" t="str">
        <f>IF(Q46="","",Q46)</f>
        <v/>
      </c>
      <c r="L50" s="75"/>
      <c r="M50" s="198" t="str">
        <f>IF(S48="","",S48)</f>
        <v/>
      </c>
      <c r="N50" s="75"/>
      <c r="O50" s="198" t="str">
        <f>IF(Q48="","",Q48)</f>
        <v/>
      </c>
      <c r="P50" s="75"/>
      <c r="Q50" s="191"/>
      <c r="R50" s="84"/>
      <c r="S50" s="84"/>
      <c r="T50" s="82"/>
      <c r="U50" s="191"/>
      <c r="V50" s="82"/>
      <c r="W50" s="191"/>
      <c r="X50" s="82"/>
      <c r="Y50" s="191"/>
      <c r="Z50" s="82"/>
      <c r="AA50" s="191"/>
      <c r="AB50" s="82"/>
      <c r="AC50" s="191"/>
      <c r="AD50" s="82"/>
      <c r="AE50" s="191"/>
      <c r="AF50" s="82"/>
      <c r="AG50" s="191"/>
      <c r="AH50" s="82"/>
      <c r="AI50" s="191"/>
      <c r="AJ50" s="82"/>
      <c r="AK50" s="2"/>
      <c r="AL50" s="2"/>
      <c r="AM50" s="2"/>
      <c r="AN50" s="2"/>
      <c r="AO50" s="2"/>
      <c r="AP50" s="2"/>
      <c r="AQ50" s="57"/>
      <c r="AR50" s="2"/>
      <c r="AS50" s="2"/>
      <c r="AT50" s="2"/>
      <c r="AU50" s="2"/>
      <c r="AV50" s="2"/>
      <c r="AW50" s="2"/>
      <c r="AX50" s="2"/>
      <c r="AY50" s="2"/>
      <c r="AZ50" s="2"/>
      <c r="BA50" s="2"/>
      <c r="BB50" s="2"/>
      <c r="BC50" s="2"/>
      <c r="BD50" s="2"/>
      <c r="BE50" s="2"/>
      <c r="BF50" s="2"/>
      <c r="BG50" s="2"/>
      <c r="BH50" s="2"/>
      <c r="BI50" s="2"/>
      <c r="BJ50" s="2"/>
      <c r="BK50" s="2"/>
    </row>
    <row r="51" spans="1:63" ht="13.5" customHeight="1">
      <c r="A51" s="46"/>
      <c r="B51" s="46"/>
      <c r="C51" s="46"/>
      <c r="D51" s="46"/>
      <c r="E51" s="46"/>
      <c r="F51" s="46"/>
      <c r="G51" s="46"/>
      <c r="H51" s="46"/>
      <c r="I51" s="46"/>
      <c r="J51" s="46"/>
      <c r="K51" s="46"/>
      <c r="L51" s="46"/>
      <c r="M51" s="46"/>
      <c r="N51" s="46"/>
      <c r="O51" s="46"/>
      <c r="P51" s="46"/>
      <c r="Q51" s="46"/>
      <c r="R51" s="46"/>
      <c r="S51" s="46"/>
      <c r="T51" s="46"/>
      <c r="U51" s="46"/>
      <c r="V51" s="47"/>
      <c r="W51" s="46"/>
      <c r="X51" s="46"/>
      <c r="Y51" s="46"/>
      <c r="Z51" s="46"/>
      <c r="AA51" s="16"/>
      <c r="AB51" s="16"/>
      <c r="AC51" s="16"/>
      <c r="AD51" s="16"/>
      <c r="AE51" s="16"/>
      <c r="AF51" s="16"/>
      <c r="AG51" s="16"/>
      <c r="AH51" s="16"/>
      <c r="AI51" s="16"/>
      <c r="AJ51" s="16"/>
      <c r="AK51" s="46"/>
      <c r="AL51" s="46"/>
      <c r="AM51" s="46"/>
      <c r="AN51" s="46"/>
      <c r="AO51" s="46"/>
      <c r="AP51" s="16"/>
      <c r="AQ51" s="16"/>
      <c r="AR51" s="16"/>
      <c r="AS51" s="16"/>
      <c r="AT51" s="16"/>
      <c r="AU51" s="16"/>
      <c r="AV51" s="16"/>
      <c r="AW51" s="16"/>
      <c r="AX51" s="16"/>
      <c r="AY51" s="16"/>
      <c r="AZ51" s="16"/>
      <c r="BA51" s="16"/>
      <c r="BB51" s="16"/>
      <c r="BC51" s="16"/>
      <c r="BD51" s="16"/>
      <c r="BE51" s="16"/>
      <c r="BF51" s="16"/>
      <c r="BG51" s="16"/>
      <c r="BH51" s="16"/>
      <c r="BI51" s="16"/>
      <c r="BJ51" s="16"/>
      <c r="BK51" s="16"/>
    </row>
    <row r="52" spans="1:63" ht="13.5" customHeight="1">
      <c r="A52" s="139" t="s">
        <v>23</v>
      </c>
      <c r="B52" s="63"/>
      <c r="C52" s="63"/>
      <c r="D52" s="75"/>
      <c r="E52" s="203" t="str">
        <f>A53</f>
        <v>FORTIS</v>
      </c>
      <c r="F52" s="63"/>
      <c r="G52" s="63"/>
      <c r="H52" s="75"/>
      <c r="I52" s="203" t="str">
        <f>A55</f>
        <v xml:space="preserve">山形ほなみFC  </v>
      </c>
      <c r="J52" s="63"/>
      <c r="K52" s="63"/>
      <c r="L52" s="75"/>
      <c r="M52" s="210" t="str">
        <f>A57</f>
        <v>天童中部SSS</v>
      </c>
      <c r="N52" s="63"/>
      <c r="O52" s="63"/>
      <c r="P52" s="75"/>
      <c r="Q52" s="203" t="str">
        <f>A59</f>
        <v>伊達FC</v>
      </c>
      <c r="R52" s="63"/>
      <c r="S52" s="63"/>
      <c r="T52" s="75"/>
      <c r="U52" s="139" t="s">
        <v>68</v>
      </c>
      <c r="V52" s="75"/>
      <c r="W52" s="200" t="s">
        <v>69</v>
      </c>
      <c r="X52" s="75"/>
      <c r="Y52" s="200" t="s">
        <v>214</v>
      </c>
      <c r="Z52" s="75"/>
      <c r="AA52" s="99" t="s">
        <v>71</v>
      </c>
      <c r="AB52" s="75"/>
      <c r="AC52" s="99" t="s">
        <v>72</v>
      </c>
      <c r="AD52" s="75"/>
      <c r="AE52" s="99" t="s">
        <v>73</v>
      </c>
      <c r="AF52" s="75"/>
      <c r="AG52" s="99" t="s">
        <v>215</v>
      </c>
      <c r="AH52" s="75"/>
      <c r="AI52" s="99" t="s">
        <v>75</v>
      </c>
      <c r="AJ52" s="75"/>
      <c r="AK52" s="48"/>
      <c r="AL52" s="48"/>
      <c r="AM52" s="48"/>
      <c r="AN52" s="48"/>
      <c r="AO52" s="48"/>
      <c r="AP52" s="2"/>
      <c r="AQ52" s="2"/>
      <c r="AR52" s="2"/>
      <c r="AS52" s="2"/>
      <c r="AT52" s="2"/>
      <c r="AU52" s="2"/>
      <c r="AV52" s="2"/>
      <c r="AW52" s="2"/>
      <c r="AX52" s="2"/>
      <c r="AY52" s="2"/>
      <c r="AZ52" s="2"/>
      <c r="BA52" s="2"/>
      <c r="BB52" s="2"/>
      <c r="BC52" s="2"/>
      <c r="BD52" s="2"/>
      <c r="BE52" s="2"/>
      <c r="BF52" s="2"/>
      <c r="BG52" s="2"/>
      <c r="BH52" s="2"/>
      <c r="BI52" s="2"/>
      <c r="BJ52" s="2"/>
      <c r="BK52" s="2"/>
    </row>
    <row r="53" spans="1:63" ht="18" customHeight="1">
      <c r="A53" s="192" t="s">
        <v>251</v>
      </c>
      <c r="B53" s="211" t="s">
        <v>250</v>
      </c>
      <c r="C53" s="211" t="s">
        <v>250</v>
      </c>
      <c r="D53" s="212" t="s">
        <v>250</v>
      </c>
      <c r="E53" s="205"/>
      <c r="F53" s="164"/>
      <c r="G53" s="164"/>
      <c r="H53" s="188"/>
      <c r="I53" s="196" t="str">
        <f>IF(I54="","",IF(I54=K54,"△",IF(I54&gt;K54,"○","×")))</f>
        <v/>
      </c>
      <c r="J53" s="63"/>
      <c r="K53" s="63"/>
      <c r="L53" s="75"/>
      <c r="M53" s="196" t="str">
        <f>IF(M54="","",IF(M54=O54,"△",IF(M54&gt;O54,"○","×")))</f>
        <v/>
      </c>
      <c r="N53" s="63"/>
      <c r="O53" s="63"/>
      <c r="P53" s="75"/>
      <c r="Q53" s="196" t="str">
        <f>IF(Q54="","",IF(Q54=S54,"△",IF(Q54&gt;S54,"○","×")))</f>
        <v/>
      </c>
      <c r="R53" s="63"/>
      <c r="S53" s="63"/>
      <c r="T53" s="75"/>
      <c r="U53" s="193" t="str">
        <f>IF(AP53=0,"", COUNTIF(E53:T53,"○"))</f>
        <v/>
      </c>
      <c r="V53" s="188"/>
      <c r="W53" s="193" t="str">
        <f>IF(AP53=0,"", COUNTIF(E53:T53,"×"))</f>
        <v/>
      </c>
      <c r="X53" s="188"/>
      <c r="Y53" s="193" t="str">
        <f>IF(AP53=0,"", COUNTIF(E53:T53,"△"))</f>
        <v/>
      </c>
      <c r="Z53" s="188"/>
      <c r="AA53" s="193" t="str">
        <f>IF(AP53=0,"", U53*3+Y53)</f>
        <v/>
      </c>
      <c r="AB53" s="188"/>
      <c r="AC53" s="193" t="str">
        <f>IF(AP53=0,"",SUM(E54,I54,M54,Q54))</f>
        <v/>
      </c>
      <c r="AD53" s="188"/>
      <c r="AE53" s="193" t="str">
        <f>IF(AP53=0,"",SUM(G54,K54,O54,S54))</f>
        <v/>
      </c>
      <c r="AF53" s="188"/>
      <c r="AG53" s="193" t="str">
        <f>IF(AP53=0,"",SUM(AC53,-AE53))</f>
        <v/>
      </c>
      <c r="AH53" s="188"/>
      <c r="AI53" s="193" t="str">
        <f>IF(AP53=0,"",_xlfn.RANK.EQ(AQ53,AQ53:AQ59))</f>
        <v/>
      </c>
      <c r="AJ53" s="188"/>
      <c r="AK53" s="2"/>
      <c r="AL53" s="2"/>
      <c r="AM53" s="2"/>
      <c r="AN53" s="2"/>
      <c r="AO53" s="2"/>
      <c r="AP53" s="2">
        <f>COUNTA(I54:T54,M56:T56,Q58:T58)</f>
        <v>0</v>
      </c>
      <c r="AQ53" s="186" t="str">
        <f>IF(AP53=0,"",10000000000+(AA53*100000000)+(100000+(AG53*1000))+(AC53))</f>
        <v/>
      </c>
      <c r="AR53" s="2"/>
      <c r="AS53" s="2"/>
      <c r="AT53" s="2"/>
      <c r="AU53" s="2"/>
      <c r="AV53" s="2"/>
      <c r="AW53" s="2"/>
      <c r="AX53" s="2"/>
      <c r="AY53" s="2"/>
      <c r="AZ53" s="2"/>
      <c r="BA53" s="2"/>
      <c r="BB53" s="2"/>
      <c r="BC53" s="2"/>
      <c r="BD53" s="2"/>
      <c r="BE53" s="2"/>
      <c r="BF53" s="2"/>
      <c r="BG53" s="2"/>
      <c r="BH53" s="2"/>
      <c r="BI53" s="2"/>
      <c r="BJ53" s="2"/>
      <c r="BK53" s="2"/>
    </row>
    <row r="54" spans="1:63" ht="18" customHeight="1">
      <c r="A54" s="213" t="s">
        <v>330</v>
      </c>
      <c r="B54" s="214" t="s">
        <v>330</v>
      </c>
      <c r="C54" s="214" t="s">
        <v>330</v>
      </c>
      <c r="D54" s="215" t="s">
        <v>330</v>
      </c>
      <c r="E54" s="191"/>
      <c r="F54" s="84"/>
      <c r="G54" s="84"/>
      <c r="H54" s="82"/>
      <c r="I54" s="206"/>
      <c r="J54" s="75"/>
      <c r="K54" s="206"/>
      <c r="L54" s="75"/>
      <c r="M54" s="206"/>
      <c r="N54" s="75"/>
      <c r="O54" s="206"/>
      <c r="P54" s="75"/>
      <c r="Q54" s="206"/>
      <c r="R54" s="75"/>
      <c r="S54" s="206"/>
      <c r="T54" s="75"/>
      <c r="U54" s="191"/>
      <c r="V54" s="82"/>
      <c r="W54" s="191"/>
      <c r="X54" s="82"/>
      <c r="Y54" s="191"/>
      <c r="Z54" s="82"/>
      <c r="AA54" s="191"/>
      <c r="AB54" s="82"/>
      <c r="AC54" s="191"/>
      <c r="AD54" s="82"/>
      <c r="AE54" s="191"/>
      <c r="AF54" s="82"/>
      <c r="AG54" s="191"/>
      <c r="AH54" s="82"/>
      <c r="AI54" s="191"/>
      <c r="AJ54" s="82"/>
      <c r="AK54" s="2"/>
      <c r="AL54" s="2"/>
      <c r="AM54" s="2"/>
      <c r="AN54" s="2"/>
      <c r="AO54" s="2"/>
      <c r="AP54" s="2"/>
      <c r="AQ54" s="57"/>
      <c r="AR54" s="2"/>
      <c r="AS54" s="2"/>
      <c r="AT54" s="2"/>
      <c r="AU54" s="2"/>
      <c r="AV54" s="2"/>
      <c r="AW54" s="2"/>
      <c r="AX54" s="2"/>
      <c r="AY54" s="2"/>
      <c r="AZ54" s="2"/>
      <c r="BA54" s="2"/>
      <c r="BB54" s="2"/>
      <c r="BC54" s="2"/>
      <c r="BD54" s="2"/>
      <c r="BE54" s="2"/>
      <c r="BF54" s="2"/>
      <c r="BG54" s="2"/>
      <c r="BH54" s="2"/>
      <c r="BI54" s="2"/>
      <c r="BJ54" s="2"/>
      <c r="BK54" s="2"/>
    </row>
    <row r="55" spans="1:63" ht="18" customHeight="1">
      <c r="A55" s="192" t="s">
        <v>348</v>
      </c>
      <c r="B55" s="211" t="s">
        <v>331</v>
      </c>
      <c r="C55" s="211" t="s">
        <v>331</v>
      </c>
      <c r="D55" s="212" t="s">
        <v>331</v>
      </c>
      <c r="E55" s="196" t="str">
        <f>IF(I54="","",IF(E56=G56,"△",IF(E56&gt;G56,"○","×")))</f>
        <v/>
      </c>
      <c r="F55" s="63"/>
      <c r="G55" s="63"/>
      <c r="H55" s="75"/>
      <c r="I55" s="199"/>
      <c r="J55" s="164"/>
      <c r="K55" s="164"/>
      <c r="L55" s="188"/>
      <c r="M55" s="196" t="str">
        <f>IF(M56="","",IF(M56=O56,"△",IF(M56&gt;O56,"○","×")))</f>
        <v/>
      </c>
      <c r="N55" s="63"/>
      <c r="O55" s="63"/>
      <c r="P55" s="75"/>
      <c r="Q55" s="196" t="str">
        <f>IF(Q56="","",IF(Q56=S56,"△",IF(Q56&gt;S56,"○","×")))</f>
        <v/>
      </c>
      <c r="R55" s="63"/>
      <c r="S55" s="63"/>
      <c r="T55" s="75"/>
      <c r="U55" s="193" t="str">
        <f>IF(AP53=0,"", COUNTIF(E55:T55,"○"))</f>
        <v/>
      </c>
      <c r="V55" s="188"/>
      <c r="W55" s="193" t="str">
        <f>IF(AP53=0,"", COUNTIF(E55:T55,"×"))</f>
        <v/>
      </c>
      <c r="X55" s="188"/>
      <c r="Y55" s="193" t="str">
        <f>IF(AP53=0,"", COUNTIF(E55:T55,"△"))</f>
        <v/>
      </c>
      <c r="Z55" s="188"/>
      <c r="AA55" s="193" t="str">
        <f>IF(AP53=0,"", U55*3+Y55)</f>
        <v/>
      </c>
      <c r="AB55" s="188"/>
      <c r="AC55" s="195" t="str">
        <f>IF(AP53=0,"",SUM(E56,I56,M56,Q56))</f>
        <v/>
      </c>
      <c r="AD55" s="188"/>
      <c r="AE55" s="195" t="str">
        <f>IF(AP53=0,"",SUM(G56,K56,O56,S56))</f>
        <v/>
      </c>
      <c r="AF55" s="188"/>
      <c r="AG55" s="193" t="str">
        <f>IF(AP53=0,"",SUM(AC55,-AE55))</f>
        <v/>
      </c>
      <c r="AH55" s="188"/>
      <c r="AI55" s="193" t="str">
        <f>IF(AP53=0,"",_xlfn.RANK.EQ(AQ55,AQ53:AQ59))</f>
        <v/>
      </c>
      <c r="AJ55" s="188"/>
      <c r="AK55" s="2"/>
      <c r="AL55" s="2"/>
      <c r="AM55" s="2"/>
      <c r="AN55" s="2"/>
      <c r="AO55" s="2"/>
      <c r="AP55" s="2"/>
      <c r="AQ55" s="194" t="str">
        <f>IF(AP53=0,"",10000000000+(AA55*100000000)+(100000+(AG55*1000))+(AC55))</f>
        <v/>
      </c>
      <c r="AR55" s="2"/>
      <c r="AS55" s="2"/>
      <c r="AT55" s="2"/>
      <c r="AU55" s="2"/>
      <c r="AV55" s="2"/>
      <c r="AW55" s="2"/>
      <c r="AX55" s="2"/>
      <c r="AY55" s="2"/>
      <c r="AZ55" s="2"/>
      <c r="BA55" s="2"/>
      <c r="BB55" s="2"/>
      <c r="BC55" s="2"/>
      <c r="BD55" s="2"/>
      <c r="BE55" s="2"/>
      <c r="BF55" s="2"/>
      <c r="BG55" s="2"/>
      <c r="BH55" s="2"/>
      <c r="BI55" s="2"/>
      <c r="BJ55" s="2"/>
      <c r="BK55" s="2"/>
    </row>
    <row r="56" spans="1:63" ht="18" customHeight="1">
      <c r="A56" s="213" t="s">
        <v>332</v>
      </c>
      <c r="B56" s="214" t="s">
        <v>332</v>
      </c>
      <c r="C56" s="214" t="s">
        <v>332</v>
      </c>
      <c r="D56" s="215" t="s">
        <v>332</v>
      </c>
      <c r="E56" s="201" t="str">
        <f>IF(K54="","",K54)</f>
        <v/>
      </c>
      <c r="F56" s="75"/>
      <c r="G56" s="201" t="str">
        <f>IF(I54="","",I54)</f>
        <v/>
      </c>
      <c r="H56" s="75"/>
      <c r="I56" s="191"/>
      <c r="J56" s="84"/>
      <c r="K56" s="84"/>
      <c r="L56" s="82"/>
      <c r="M56" s="209"/>
      <c r="N56" s="75"/>
      <c r="O56" s="209"/>
      <c r="P56" s="75"/>
      <c r="Q56" s="209"/>
      <c r="R56" s="75"/>
      <c r="S56" s="209"/>
      <c r="T56" s="75"/>
      <c r="U56" s="191"/>
      <c r="V56" s="82"/>
      <c r="W56" s="191"/>
      <c r="X56" s="82"/>
      <c r="Y56" s="191"/>
      <c r="Z56" s="82"/>
      <c r="AA56" s="191"/>
      <c r="AB56" s="82"/>
      <c r="AC56" s="191"/>
      <c r="AD56" s="82"/>
      <c r="AE56" s="191"/>
      <c r="AF56" s="82"/>
      <c r="AG56" s="191"/>
      <c r="AH56" s="82"/>
      <c r="AI56" s="191"/>
      <c r="AJ56" s="82"/>
      <c r="AK56" s="2"/>
      <c r="AL56" s="2"/>
      <c r="AM56" s="2"/>
      <c r="AN56" s="2"/>
      <c r="AO56" s="2"/>
      <c r="AP56" s="2"/>
      <c r="AQ56" s="57"/>
      <c r="AR56" s="2"/>
      <c r="AS56" s="2"/>
      <c r="AT56" s="2"/>
      <c r="AU56" s="2"/>
      <c r="AV56" s="2"/>
      <c r="AW56" s="2"/>
      <c r="AX56" s="2"/>
      <c r="AY56" s="2"/>
      <c r="AZ56" s="2"/>
      <c r="BA56" s="2"/>
      <c r="BB56" s="2"/>
      <c r="BC56" s="2"/>
      <c r="BD56" s="2"/>
      <c r="BE56" s="2"/>
      <c r="BF56" s="2"/>
      <c r="BG56" s="2"/>
      <c r="BH56" s="2"/>
      <c r="BI56" s="2"/>
      <c r="BJ56" s="2"/>
      <c r="BK56" s="2"/>
    </row>
    <row r="57" spans="1:63" ht="18" customHeight="1">
      <c r="A57" s="192" t="s">
        <v>349</v>
      </c>
      <c r="B57" s="211" t="s">
        <v>250</v>
      </c>
      <c r="C57" s="211" t="s">
        <v>250</v>
      </c>
      <c r="D57" s="212" t="s">
        <v>250</v>
      </c>
      <c r="E57" s="196" t="str">
        <f>IF(M54="","",IF(E58=G58,"△",IF(E58&gt;G58,"○","×")))</f>
        <v/>
      </c>
      <c r="F57" s="63"/>
      <c r="G57" s="63"/>
      <c r="H57" s="75"/>
      <c r="I57" s="196" t="str">
        <f>IF(M56="","",IF(I58=K58,"△",IF(I58&gt;K58,"○","×")))</f>
        <v/>
      </c>
      <c r="J57" s="63"/>
      <c r="K57" s="63"/>
      <c r="L57" s="75"/>
      <c r="M57" s="197"/>
      <c r="N57" s="164"/>
      <c r="O57" s="164"/>
      <c r="P57" s="188"/>
      <c r="Q57" s="196" t="str">
        <f>IF(Q58="","",IF(Q58=S58,"△",IF(Q58&gt;S58,"○","×")))</f>
        <v/>
      </c>
      <c r="R57" s="63"/>
      <c r="S57" s="63"/>
      <c r="T57" s="75"/>
      <c r="U57" s="193" t="str">
        <f>IF(AP53=0,"", COUNTIF(E57:T57,"○"))</f>
        <v/>
      </c>
      <c r="V57" s="188"/>
      <c r="W57" s="193" t="str">
        <f>IF(AP53=0,"", COUNTIF(E57:T57,"×"))</f>
        <v/>
      </c>
      <c r="X57" s="188"/>
      <c r="Y57" s="193" t="str">
        <f>IF(AP53=0,"", COUNTIF(E57:T57,"△"))</f>
        <v/>
      </c>
      <c r="Z57" s="188"/>
      <c r="AA57" s="193" t="str">
        <f>IF(AP53=0,"", U57*3+Y57)</f>
        <v/>
      </c>
      <c r="AB57" s="188"/>
      <c r="AC57" s="204" t="str">
        <f>IF(AP53=0,"",SUM(E58,I58,M58,Q58))</f>
        <v/>
      </c>
      <c r="AD57" s="188"/>
      <c r="AE57" s="204" t="str">
        <f>IF(AP53=0,"",SUM(G58,K58,O58,S58))</f>
        <v/>
      </c>
      <c r="AF57" s="188"/>
      <c r="AG57" s="193" t="str">
        <f>IF(AP53=0,"",SUM(AC57,-AE57))</f>
        <v/>
      </c>
      <c r="AH57" s="188"/>
      <c r="AI57" s="193" t="str">
        <f>IF(AP53=0,"",_xlfn.RANK.EQ(AQ57,AQ53:AQ59))</f>
        <v/>
      </c>
      <c r="AJ57" s="188"/>
      <c r="AK57" s="2"/>
      <c r="AL57" s="2"/>
      <c r="AM57" s="2"/>
      <c r="AN57" s="2"/>
      <c r="AO57" s="2"/>
      <c r="AP57" s="2"/>
      <c r="AQ57" s="208" t="str">
        <f>IF(AP53=0,"",10000000000+(AA57*100000000)+(100000+(AG57*1000))+(AC57))</f>
        <v/>
      </c>
      <c r="AR57" s="2"/>
      <c r="AS57" s="2"/>
      <c r="AT57" s="2"/>
      <c r="AU57" s="2"/>
      <c r="AV57" s="2"/>
      <c r="AW57" s="2"/>
      <c r="AX57" s="2"/>
      <c r="AY57" s="2"/>
      <c r="AZ57" s="2"/>
      <c r="BA57" s="2"/>
      <c r="BB57" s="2"/>
      <c r="BC57" s="2"/>
      <c r="BD57" s="2"/>
      <c r="BE57" s="2"/>
      <c r="BF57" s="2"/>
      <c r="BG57" s="2"/>
      <c r="BH57" s="2"/>
      <c r="BI57" s="2"/>
      <c r="BJ57" s="2"/>
      <c r="BK57" s="2"/>
    </row>
    <row r="58" spans="1:63" ht="18" customHeight="1">
      <c r="A58" s="213" t="s">
        <v>330</v>
      </c>
      <c r="B58" s="214" t="s">
        <v>330</v>
      </c>
      <c r="C58" s="214" t="s">
        <v>330</v>
      </c>
      <c r="D58" s="215" t="s">
        <v>330</v>
      </c>
      <c r="E58" s="198" t="str">
        <f>IF(O54="","",O54)</f>
        <v/>
      </c>
      <c r="F58" s="75"/>
      <c r="G58" s="198" t="str">
        <f>IF(M54="","",M54)</f>
        <v/>
      </c>
      <c r="H58" s="75"/>
      <c r="I58" s="198" t="str">
        <f>IF(O56="","",O56)</f>
        <v/>
      </c>
      <c r="J58" s="75"/>
      <c r="K58" s="198" t="str">
        <f>IF(M56="","",M56)</f>
        <v/>
      </c>
      <c r="L58" s="75"/>
      <c r="M58" s="191"/>
      <c r="N58" s="84"/>
      <c r="O58" s="84"/>
      <c r="P58" s="82"/>
      <c r="Q58" s="207"/>
      <c r="R58" s="75"/>
      <c r="S58" s="207"/>
      <c r="T58" s="75"/>
      <c r="U58" s="191"/>
      <c r="V58" s="82"/>
      <c r="W58" s="191"/>
      <c r="X58" s="82"/>
      <c r="Y58" s="191"/>
      <c r="Z58" s="82"/>
      <c r="AA58" s="191"/>
      <c r="AB58" s="82"/>
      <c r="AC58" s="191"/>
      <c r="AD58" s="82"/>
      <c r="AE58" s="191"/>
      <c r="AF58" s="82"/>
      <c r="AG58" s="191"/>
      <c r="AH58" s="82"/>
      <c r="AI58" s="191"/>
      <c r="AJ58" s="82"/>
      <c r="AK58" s="2"/>
      <c r="AL58" s="2"/>
      <c r="AM58" s="2"/>
      <c r="AN58" s="2"/>
      <c r="AO58" s="2"/>
      <c r="AP58" s="2"/>
      <c r="AQ58" s="57"/>
      <c r="AR58" s="2"/>
      <c r="AS58" s="2"/>
      <c r="AT58" s="2"/>
      <c r="AU58" s="2"/>
      <c r="AV58" s="2"/>
      <c r="AW58" s="2"/>
      <c r="AX58" s="2"/>
      <c r="AY58" s="2"/>
      <c r="AZ58" s="2"/>
      <c r="BA58" s="2"/>
      <c r="BB58" s="2"/>
      <c r="BC58" s="2"/>
      <c r="BD58" s="2"/>
      <c r="BE58" s="2"/>
      <c r="BF58" s="2"/>
      <c r="BG58" s="2"/>
      <c r="BH58" s="2"/>
      <c r="BI58" s="2"/>
      <c r="BJ58" s="2"/>
      <c r="BK58" s="2"/>
    </row>
    <row r="59" spans="1:63" ht="18" customHeight="1">
      <c r="A59" s="192" t="s">
        <v>350</v>
      </c>
      <c r="B59" s="211" t="s">
        <v>331</v>
      </c>
      <c r="C59" s="211" t="s">
        <v>331</v>
      </c>
      <c r="D59" s="212" t="s">
        <v>331</v>
      </c>
      <c r="E59" s="196" t="str">
        <f>IF(Q54="","",IF(E60=G60,"△",IF(E60&gt;G60,"○","×")))</f>
        <v/>
      </c>
      <c r="F59" s="63"/>
      <c r="G59" s="63"/>
      <c r="H59" s="75"/>
      <c r="I59" s="196" t="str">
        <f>IF(Q56="","",IF(I60=K60,"△",IF(I60&gt;K60,"○","×")))</f>
        <v/>
      </c>
      <c r="J59" s="63"/>
      <c r="K59" s="63"/>
      <c r="L59" s="75"/>
      <c r="M59" s="196" t="str">
        <f>IF(Q58="","",IF(M60=O60,"△",IF(M60&gt;O60,"○","×")))</f>
        <v/>
      </c>
      <c r="N59" s="63"/>
      <c r="O59" s="63"/>
      <c r="P59" s="75"/>
      <c r="Q59" s="199"/>
      <c r="R59" s="164"/>
      <c r="S59" s="164"/>
      <c r="T59" s="188"/>
      <c r="U59" s="193" t="str">
        <f>IF(AP53=0,"", COUNTIF(E59:T59,"○"))</f>
        <v/>
      </c>
      <c r="V59" s="188"/>
      <c r="W59" s="193" t="str">
        <f>IF(AP53=0,"", COUNTIF(E59:T59,"×"))</f>
        <v/>
      </c>
      <c r="X59" s="188"/>
      <c r="Y59" s="193" t="str">
        <f>IF(AP53=0,"", COUNTIF(E59:T59,"△"))</f>
        <v/>
      </c>
      <c r="Z59" s="188"/>
      <c r="AA59" s="193" t="str">
        <f>IF(AP53=0,"", U59*3+Y59)</f>
        <v/>
      </c>
      <c r="AB59" s="188"/>
      <c r="AC59" s="195" t="str">
        <f>IF(AP53=0,"",SUM(E60,I60,M60,Q60))</f>
        <v/>
      </c>
      <c r="AD59" s="188"/>
      <c r="AE59" s="195" t="str">
        <f>IF(AP53=0,"",SUM(G60,K60,O60,S60))</f>
        <v/>
      </c>
      <c r="AF59" s="188"/>
      <c r="AG59" s="193" t="str">
        <f>IF(AP53=0,"",SUM(AC59,-AE59))</f>
        <v/>
      </c>
      <c r="AH59" s="188"/>
      <c r="AI59" s="193" t="str">
        <f>IF(AP53=0,"",_xlfn.RANK.EQ(AQ59,AQ53:AQ60))</f>
        <v/>
      </c>
      <c r="AJ59" s="188"/>
      <c r="AK59" s="2"/>
      <c r="AL59" s="2"/>
      <c r="AM59" s="2"/>
      <c r="AN59" s="2"/>
      <c r="AO59" s="2"/>
      <c r="AP59" s="2"/>
      <c r="AQ59" s="194" t="str">
        <f>IF(AP53=0,"",10000000000+(AA59*100000000)+(100000+(AG59*1000))+(AC59))</f>
        <v/>
      </c>
      <c r="AR59" s="2"/>
      <c r="AS59" s="2"/>
      <c r="AT59" s="2"/>
      <c r="AU59" s="2"/>
      <c r="AV59" s="2"/>
      <c r="AW59" s="2"/>
      <c r="AX59" s="2"/>
      <c r="AY59" s="2"/>
      <c r="AZ59" s="2"/>
      <c r="BA59" s="2"/>
      <c r="BB59" s="2"/>
      <c r="BC59" s="2"/>
      <c r="BD59" s="2"/>
      <c r="BE59" s="2"/>
      <c r="BF59" s="2"/>
      <c r="BG59" s="2"/>
      <c r="BH59" s="2"/>
      <c r="BI59" s="2"/>
      <c r="BJ59" s="2"/>
      <c r="BK59" s="2"/>
    </row>
    <row r="60" spans="1:63" ht="18" customHeight="1">
      <c r="A60" s="213" t="s">
        <v>332</v>
      </c>
      <c r="B60" s="214" t="s">
        <v>332</v>
      </c>
      <c r="C60" s="214" t="s">
        <v>332</v>
      </c>
      <c r="D60" s="215" t="s">
        <v>332</v>
      </c>
      <c r="E60" s="201" t="str">
        <f>IF(S54="","",S54)</f>
        <v/>
      </c>
      <c r="F60" s="75"/>
      <c r="G60" s="201" t="str">
        <f>IF(Q54="","",Q54)</f>
        <v/>
      </c>
      <c r="H60" s="75"/>
      <c r="I60" s="200" t="str">
        <f>IF(S56="","",S56)</f>
        <v/>
      </c>
      <c r="J60" s="75"/>
      <c r="K60" s="200" t="str">
        <f>IF(Q56="","",Q56)</f>
        <v/>
      </c>
      <c r="L60" s="75"/>
      <c r="M60" s="198" t="str">
        <f>IF(S58="","",S58)</f>
        <v/>
      </c>
      <c r="N60" s="75"/>
      <c r="O60" s="198" t="str">
        <f>IF(Q58="","",Q58)</f>
        <v/>
      </c>
      <c r="P60" s="75"/>
      <c r="Q60" s="191"/>
      <c r="R60" s="84"/>
      <c r="S60" s="84"/>
      <c r="T60" s="82"/>
      <c r="U60" s="191"/>
      <c r="V60" s="82"/>
      <c r="W60" s="191"/>
      <c r="X60" s="82"/>
      <c r="Y60" s="191"/>
      <c r="Z60" s="82"/>
      <c r="AA60" s="191"/>
      <c r="AB60" s="82"/>
      <c r="AC60" s="191"/>
      <c r="AD60" s="82"/>
      <c r="AE60" s="191"/>
      <c r="AF60" s="82"/>
      <c r="AG60" s="191"/>
      <c r="AH60" s="82"/>
      <c r="AI60" s="191"/>
      <c r="AJ60" s="82"/>
      <c r="AK60" s="2"/>
      <c r="AL60" s="2"/>
      <c r="AM60" s="2"/>
      <c r="AN60" s="2"/>
      <c r="AO60" s="2"/>
      <c r="AP60" s="2"/>
      <c r="AQ60" s="57"/>
      <c r="AR60" s="2"/>
      <c r="AS60" s="2"/>
      <c r="AT60" s="2"/>
      <c r="AU60" s="2"/>
      <c r="AV60" s="2"/>
      <c r="AW60" s="2"/>
      <c r="AX60" s="2"/>
      <c r="AY60" s="2"/>
      <c r="AZ60" s="2"/>
      <c r="BA60" s="2"/>
      <c r="BB60" s="2"/>
      <c r="BC60" s="2"/>
      <c r="BD60" s="2"/>
      <c r="BE60" s="2"/>
      <c r="BF60" s="2"/>
      <c r="BG60" s="2"/>
      <c r="BH60" s="2"/>
      <c r="BI60" s="2"/>
      <c r="BJ60" s="2"/>
      <c r="BK60" s="2"/>
    </row>
    <row r="61" spans="1:63" ht="13.5" customHeight="1">
      <c r="A61" s="46"/>
      <c r="B61" s="46"/>
      <c r="C61" s="46"/>
      <c r="D61" s="46"/>
      <c r="E61" s="46"/>
      <c r="F61" s="46"/>
      <c r="G61" s="46"/>
      <c r="H61" s="46"/>
      <c r="I61" s="46"/>
      <c r="J61" s="46"/>
      <c r="K61" s="46"/>
      <c r="L61" s="46"/>
      <c r="M61" s="46"/>
      <c r="N61" s="46"/>
      <c r="O61" s="46"/>
      <c r="P61" s="46"/>
      <c r="Q61" s="46"/>
      <c r="R61" s="46"/>
      <c r="S61" s="46"/>
      <c r="T61" s="46"/>
      <c r="U61" s="46"/>
      <c r="V61" s="47"/>
      <c r="W61" s="46"/>
      <c r="X61" s="46"/>
      <c r="Y61" s="46"/>
      <c r="Z61" s="46"/>
      <c r="AA61" s="46"/>
      <c r="AB61" s="46"/>
      <c r="AC61" s="46"/>
      <c r="AD61" s="46"/>
      <c r="AE61" s="46"/>
      <c r="AF61" s="46"/>
      <c r="AG61" s="16"/>
      <c r="AH61" s="16"/>
      <c r="AI61" s="46"/>
      <c r="AJ61" s="46"/>
      <c r="AK61" s="46"/>
      <c r="AL61" s="46"/>
      <c r="AM61" s="46"/>
      <c r="AN61" s="46"/>
      <c r="AO61" s="46"/>
      <c r="AP61" s="16"/>
      <c r="AQ61" s="16"/>
      <c r="AR61" s="16"/>
      <c r="AS61" s="16"/>
      <c r="AT61" s="16"/>
      <c r="AU61" s="16"/>
      <c r="AV61" s="16"/>
      <c r="AW61" s="16"/>
      <c r="AX61" s="16"/>
      <c r="AY61" s="16"/>
      <c r="AZ61" s="16"/>
      <c r="BA61" s="16"/>
      <c r="BB61" s="16"/>
      <c r="BC61" s="16"/>
      <c r="BD61" s="16"/>
      <c r="BE61" s="16"/>
      <c r="BF61" s="16"/>
      <c r="BG61" s="16"/>
      <c r="BH61" s="16"/>
      <c r="BI61" s="16"/>
      <c r="BJ61" s="16"/>
      <c r="BK61" s="16"/>
    </row>
    <row r="62" spans="1:63" ht="13.5" customHeight="1">
      <c r="A62" s="46"/>
      <c r="B62" s="46"/>
      <c r="C62" s="46"/>
      <c r="D62" s="46"/>
      <c r="E62" s="46"/>
      <c r="F62" s="46"/>
      <c r="G62" s="46"/>
      <c r="H62" s="46"/>
      <c r="I62" s="46"/>
      <c r="J62" s="46"/>
      <c r="K62" s="46"/>
      <c r="L62" s="46"/>
      <c r="M62" s="46"/>
      <c r="N62" s="46"/>
      <c r="O62" s="46"/>
      <c r="P62" s="46"/>
      <c r="Q62" s="46"/>
      <c r="R62" s="46"/>
      <c r="S62" s="46"/>
      <c r="T62" s="46"/>
      <c r="U62" s="46"/>
      <c r="V62" s="47"/>
      <c r="W62" s="46"/>
      <c r="X62" s="46"/>
      <c r="Y62" s="46"/>
      <c r="Z62" s="46"/>
      <c r="AA62" s="46"/>
      <c r="AB62" s="46"/>
      <c r="AC62" s="46"/>
      <c r="AD62" s="46"/>
      <c r="AE62" s="46"/>
      <c r="AF62" s="46"/>
      <c r="AG62" s="16"/>
      <c r="AH62" s="16"/>
      <c r="AI62" s="46"/>
      <c r="AJ62" s="46"/>
      <c r="AK62" s="46"/>
      <c r="AL62" s="46"/>
      <c r="AM62" s="46"/>
      <c r="AN62" s="46"/>
      <c r="AO62" s="46"/>
      <c r="AP62" s="16"/>
      <c r="AQ62" s="16"/>
      <c r="AR62" s="16"/>
      <c r="AS62" s="16"/>
      <c r="AT62" s="16"/>
      <c r="AU62" s="16"/>
      <c r="AV62" s="16"/>
      <c r="AW62" s="16"/>
      <c r="AX62" s="16"/>
      <c r="AY62" s="16"/>
      <c r="AZ62" s="16"/>
      <c r="BA62" s="16"/>
      <c r="BB62" s="16"/>
      <c r="BC62" s="16"/>
      <c r="BD62" s="16"/>
      <c r="BE62" s="16"/>
      <c r="BF62" s="16"/>
      <c r="BG62" s="16"/>
      <c r="BH62" s="16"/>
      <c r="BI62" s="16"/>
      <c r="BJ62" s="16"/>
      <c r="BK62" s="16"/>
    </row>
    <row r="63" spans="1:63" ht="13.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16"/>
      <c r="AH63" s="1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row>
    <row r="64" spans="1:63" ht="13.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16"/>
      <c r="AH64" s="1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row>
    <row r="65" spans="1:63" ht="13.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16"/>
      <c r="AH65" s="1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row>
    <row r="66" spans="1:63" ht="13.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16"/>
      <c r="AH66" s="1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row>
    <row r="67" spans="1:63" ht="13.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16"/>
      <c r="AH67" s="1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row>
    <row r="68" spans="1:63" ht="13.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16"/>
      <c r="AH68" s="1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row>
    <row r="69" spans="1:63" ht="13.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16"/>
      <c r="AH69" s="1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row>
    <row r="70" spans="1:63" ht="13.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16"/>
      <c r="AH70" s="1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row>
    <row r="71" spans="1:63" ht="13.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16"/>
      <c r="AH71" s="1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row>
    <row r="72" spans="1:63" ht="13.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16"/>
      <c r="AH72" s="1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row>
    <row r="73" spans="1:63" ht="13.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16"/>
      <c r="AH73" s="1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row>
    <row r="74" spans="1:63" ht="13.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16"/>
      <c r="AH74" s="1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row>
    <row r="75" spans="1:63" ht="13.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16"/>
      <c r="AH75" s="1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row>
    <row r="76" spans="1:63" ht="13.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16"/>
      <c r="AH76" s="1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row>
    <row r="77" spans="1:63" ht="13.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16"/>
      <c r="AH77" s="1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row>
    <row r="78" spans="1:63" ht="13.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16"/>
      <c r="AH78" s="1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row>
    <row r="79" spans="1:63" ht="13.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16"/>
      <c r="AH79" s="1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row>
    <row r="80" spans="1:63" ht="13.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16"/>
      <c r="AH80" s="1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row>
    <row r="81" spans="1:63" ht="13.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16"/>
      <c r="AH81" s="1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row>
    <row r="82" spans="1:63" ht="13.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16"/>
      <c r="AH82" s="1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row>
    <row r="83" spans="1:63" ht="13.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16"/>
      <c r="AH83" s="1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row>
    <row r="84" spans="1:63" ht="13.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16"/>
      <c r="AH84" s="1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row>
    <row r="85" spans="1:63" ht="13.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16"/>
      <c r="AH85" s="1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row>
    <row r="86" spans="1:63" ht="13.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16"/>
      <c r="AH86" s="1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row>
    <row r="87" spans="1:63" ht="13.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16"/>
      <c r="AH87" s="1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row>
    <row r="88" spans="1:63" ht="13.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16"/>
      <c r="AH88" s="1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row>
    <row r="89" spans="1:63" ht="13.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16"/>
      <c r="AH89" s="1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row>
    <row r="90" spans="1:63" ht="13.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16"/>
      <c r="AH90" s="1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row>
    <row r="91" spans="1:63" ht="13.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16"/>
      <c r="AH91" s="1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row>
    <row r="92" spans="1:63" ht="13.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16"/>
      <c r="AH92" s="1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row>
    <row r="93" spans="1:63" ht="13.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16"/>
      <c r="AH93" s="1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row>
    <row r="94" spans="1:63" ht="13.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16"/>
      <c r="AH94" s="1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row>
    <row r="95" spans="1:63" ht="13.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16"/>
      <c r="AH95" s="1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row>
    <row r="96" spans="1:63" ht="13.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16"/>
      <c r="AH96" s="1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row>
    <row r="97" spans="1:63" ht="13.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16"/>
      <c r="AH97" s="1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row>
    <row r="98" spans="1:63" ht="13.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16"/>
      <c r="AH98" s="1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row>
    <row r="99" spans="1:63" ht="13.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16"/>
      <c r="AH99" s="1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row>
    <row r="100" spans="1:63" ht="13.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16"/>
      <c r="AH100" s="1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row>
    <row r="101" spans="1:63" ht="13.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16"/>
      <c r="AH101" s="1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row>
    <row r="102" spans="1:63" ht="13.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16"/>
      <c r="AH102" s="1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row>
    <row r="103" spans="1:63" ht="13.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16"/>
      <c r="AH103" s="1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row>
    <row r="104" spans="1:63" ht="13.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16"/>
      <c r="AH104" s="1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row>
    <row r="105" spans="1:63" ht="13.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16"/>
      <c r="AH105" s="1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row>
    <row r="106" spans="1:63" ht="13.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16"/>
      <c r="AH106" s="1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row>
    <row r="107" spans="1:63" ht="13.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16"/>
      <c r="AH107" s="1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row>
    <row r="108" spans="1:63" ht="13.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16"/>
      <c r="AH108" s="1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row>
    <row r="109" spans="1:63" ht="13.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16"/>
      <c r="AH109" s="1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row>
    <row r="110" spans="1:63" ht="13.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16"/>
      <c r="AH110" s="1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row>
    <row r="111" spans="1:63" ht="13.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16"/>
      <c r="AH111" s="1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row>
    <row r="112" spans="1:63" ht="13.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16"/>
      <c r="AH112" s="1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row>
    <row r="113" spans="1:63" ht="13.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16"/>
      <c r="AH113" s="1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row>
    <row r="114" spans="1:63" ht="13.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16"/>
      <c r="AH114" s="1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row>
    <row r="115" spans="1:63" ht="13.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16"/>
      <c r="AH115" s="1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row>
    <row r="116" spans="1:63" ht="13.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16"/>
      <c r="AH116" s="1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row>
    <row r="117" spans="1:63" ht="13.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16"/>
      <c r="AH117" s="1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row>
    <row r="118" spans="1:63" ht="13.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16"/>
      <c r="AH118" s="1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row>
    <row r="119" spans="1:63" ht="13.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16"/>
      <c r="AH119" s="1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row>
    <row r="120" spans="1:63" ht="13.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16"/>
      <c r="AH120" s="1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row>
    <row r="121" spans="1:63" ht="13.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16"/>
      <c r="AH121" s="1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row>
    <row r="122" spans="1:63" ht="13.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16"/>
      <c r="AH122" s="1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row>
    <row r="123" spans="1:63" ht="13.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16"/>
      <c r="AH123" s="1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row>
    <row r="124" spans="1:63" ht="13.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16"/>
      <c r="AH124" s="1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row>
    <row r="125" spans="1:63" ht="13.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16"/>
      <c r="AH125" s="1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row>
    <row r="126" spans="1:63" ht="13.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16"/>
      <c r="AH126" s="1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row>
    <row r="127" spans="1:63" ht="13.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16"/>
      <c r="AH127" s="1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row>
    <row r="128" spans="1:63" ht="13.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16"/>
      <c r="AH128" s="1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row>
    <row r="129" spans="1:63" ht="13.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16"/>
      <c r="AH129" s="1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row>
    <row r="130" spans="1:63" ht="13.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16"/>
      <c r="AH130" s="1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row>
    <row r="131" spans="1:63" ht="13.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16"/>
      <c r="AH131" s="1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row>
    <row r="132" spans="1:63" ht="13.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16"/>
      <c r="AH132" s="1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row>
    <row r="133" spans="1:63" ht="13.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16"/>
      <c r="AH133" s="1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row>
    <row r="134" spans="1:63" ht="13.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16"/>
      <c r="AH134" s="1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row>
    <row r="135" spans="1:63" ht="13.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16"/>
      <c r="AH135" s="1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row>
    <row r="136" spans="1:63" ht="13.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16"/>
      <c r="AH136" s="1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row>
    <row r="137" spans="1:63" ht="13.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16"/>
      <c r="AH137" s="1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row>
    <row r="138" spans="1:63" ht="13.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16"/>
      <c r="AH138" s="1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row>
    <row r="139" spans="1:63" ht="13.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16"/>
      <c r="AH139" s="1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row>
    <row r="140" spans="1:63" ht="13.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16"/>
      <c r="AH140" s="1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row>
    <row r="141" spans="1:63" ht="13.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16"/>
      <c r="AH141" s="1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row>
    <row r="142" spans="1:63" ht="13.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16"/>
      <c r="AH142" s="1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row>
    <row r="143" spans="1:63" ht="13.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16"/>
      <c r="AH143" s="1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row>
    <row r="144" spans="1:63" ht="13.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16"/>
      <c r="AH144" s="1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row>
    <row r="145" spans="1:63" ht="13.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16"/>
      <c r="AH145" s="1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row>
    <row r="146" spans="1:63" ht="13.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16"/>
      <c r="AH146" s="1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row>
    <row r="147" spans="1:63" ht="13.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16"/>
      <c r="AH147" s="1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row>
    <row r="148" spans="1:63" ht="13.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16"/>
      <c r="AH148" s="1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row>
    <row r="149" spans="1:63" ht="13.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16"/>
      <c r="AH149" s="1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row>
    <row r="150" spans="1:63" ht="13.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16"/>
      <c r="AH150" s="1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row>
    <row r="151" spans="1:63" ht="13.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16"/>
      <c r="AH151" s="1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row>
    <row r="152" spans="1:63" ht="13.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16"/>
      <c r="AH152" s="1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row>
    <row r="153" spans="1:63" ht="13.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16"/>
      <c r="AH153" s="1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row>
    <row r="154" spans="1:63" ht="13.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16"/>
      <c r="AH154" s="1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row>
    <row r="155" spans="1:63" ht="13.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16"/>
      <c r="AH155" s="1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row>
    <row r="156" spans="1:63" ht="13.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16"/>
      <c r="AH156" s="1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row>
    <row r="157" spans="1:63" ht="13.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16"/>
      <c r="AH157" s="1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row>
    <row r="158" spans="1:63" ht="13.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16"/>
      <c r="AH158" s="1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row>
    <row r="159" spans="1:63" ht="13.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16"/>
      <c r="AH159" s="1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row>
    <row r="160" spans="1:63" ht="13.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16"/>
      <c r="AH160" s="1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row>
    <row r="161" spans="1:63" ht="13.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16"/>
      <c r="AH161" s="1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row>
    <row r="162" spans="1:63" ht="13.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16"/>
      <c r="AH162" s="1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row>
    <row r="163" spans="1:63" ht="13.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16"/>
      <c r="AH163" s="1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row>
    <row r="164" spans="1:63" ht="13.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16"/>
      <c r="AH164" s="1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row>
    <row r="165" spans="1:63" ht="13.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16"/>
      <c r="AH165" s="1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row>
    <row r="166" spans="1:63" ht="13.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16"/>
      <c r="AH166" s="1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row>
    <row r="167" spans="1:63" ht="13.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16"/>
      <c r="AH167" s="1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row>
    <row r="168" spans="1:63" ht="13.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16"/>
      <c r="AH168" s="1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row>
    <row r="169" spans="1:63" ht="13.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16"/>
      <c r="AH169" s="1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row>
    <row r="170" spans="1:63" ht="13.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16"/>
      <c r="AH170" s="1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row>
    <row r="171" spans="1:63" ht="13.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16"/>
      <c r="AH171" s="1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row>
    <row r="172" spans="1:63" ht="13.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16"/>
      <c r="AH172" s="1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row>
    <row r="173" spans="1:63" ht="13.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16"/>
      <c r="AH173" s="1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row>
    <row r="174" spans="1:63" ht="13.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16"/>
      <c r="AH174" s="1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row>
    <row r="175" spans="1:63" ht="13.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16"/>
      <c r="AH175" s="1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row>
    <row r="176" spans="1:63" ht="13.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16"/>
      <c r="AH176" s="1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row>
    <row r="177" spans="1:63" ht="13.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16"/>
      <c r="AH177" s="1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row>
    <row r="178" spans="1:63" ht="13.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16"/>
      <c r="AH178" s="1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row>
    <row r="179" spans="1:63" ht="13.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16"/>
      <c r="AH179" s="1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row>
    <row r="180" spans="1:63" ht="13.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16"/>
      <c r="AH180" s="1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row>
    <row r="181" spans="1:63" ht="13.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16"/>
      <c r="AH181" s="1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row>
    <row r="182" spans="1:63" ht="13.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16"/>
      <c r="AH182" s="1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row>
    <row r="183" spans="1:63" ht="13.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16"/>
      <c r="AH183" s="1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row>
    <row r="184" spans="1:63" ht="13.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16"/>
      <c r="AH184" s="1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row>
    <row r="185" spans="1:63" ht="13.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16"/>
      <c r="AH185" s="1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row>
    <row r="186" spans="1:63" ht="13.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16"/>
      <c r="AH186" s="1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row>
    <row r="187" spans="1:63" ht="13.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16"/>
      <c r="AH187" s="1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row>
    <row r="188" spans="1:63" ht="13.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16"/>
      <c r="AH188" s="1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row>
    <row r="189" spans="1:63" ht="13.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16"/>
      <c r="AH189" s="1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row>
    <row r="190" spans="1:63" ht="13.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16"/>
      <c r="AH190" s="1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row>
    <row r="191" spans="1:63" ht="13.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16"/>
      <c r="AH191" s="1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row>
    <row r="192" spans="1:63" ht="13.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16"/>
      <c r="AH192" s="1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row>
    <row r="193" spans="1:63" ht="13.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16"/>
      <c r="AH193" s="1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row>
    <row r="194" spans="1:63" ht="13.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16"/>
      <c r="AH194" s="1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row>
    <row r="195" spans="1:63" ht="13.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16"/>
      <c r="AH195" s="1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row>
    <row r="196" spans="1:63" ht="13.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16"/>
      <c r="AH196" s="1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row>
    <row r="197" spans="1:63" ht="13.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16"/>
      <c r="AH197" s="1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row>
    <row r="198" spans="1:63" ht="13.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16"/>
      <c r="AH198" s="1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row>
    <row r="199" spans="1:63" ht="13.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16"/>
      <c r="AH199" s="1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row>
    <row r="200" spans="1:63" ht="13.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16"/>
      <c r="AH200" s="1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row>
    <row r="201" spans="1:63" ht="13.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16"/>
      <c r="AH201" s="1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row>
    <row r="202" spans="1:63" ht="13.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16"/>
      <c r="AH202" s="1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row>
    <row r="203" spans="1:63" ht="13.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16"/>
      <c r="AH203" s="1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row>
    <row r="204" spans="1:63" ht="13.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16"/>
      <c r="AH204" s="1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row>
    <row r="205" spans="1:63" ht="13.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16"/>
      <c r="AH205" s="1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row>
    <row r="206" spans="1:63" ht="13.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16"/>
      <c r="AH206" s="1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row>
    <row r="207" spans="1:63" ht="13.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16"/>
      <c r="AH207" s="1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row>
    <row r="208" spans="1:63" ht="13.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16"/>
      <c r="AH208" s="1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row>
    <row r="209" spans="1:63" ht="13.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16"/>
      <c r="AH209" s="1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row>
    <row r="210" spans="1:63" ht="13.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16"/>
      <c r="AH210" s="1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row>
    <row r="211" spans="1:63" ht="13.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16"/>
      <c r="AH211" s="1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row>
    <row r="212" spans="1:63" ht="13.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16"/>
      <c r="AH212" s="1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row>
    <row r="213" spans="1:63" ht="13.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16"/>
      <c r="AH213" s="1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row>
    <row r="214" spans="1:63" ht="13.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16"/>
      <c r="AH214" s="1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row>
    <row r="215" spans="1:63" ht="13.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16"/>
      <c r="AH215" s="1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row>
    <row r="216" spans="1:63" ht="13.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16"/>
      <c r="AH216" s="1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row>
    <row r="217" spans="1:63" ht="13.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16"/>
      <c r="AH217" s="1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row>
    <row r="218" spans="1:63" ht="13.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16"/>
      <c r="AH218" s="1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row>
    <row r="219" spans="1:63" ht="13.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16"/>
      <c r="AH219" s="1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row>
    <row r="220" spans="1:63" ht="13.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16"/>
      <c r="AH220" s="1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row>
    <row r="221" spans="1:63" ht="13.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16"/>
      <c r="AH221" s="1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row>
    <row r="222" spans="1:63" ht="13.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16"/>
      <c r="AH222" s="1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row>
    <row r="223" spans="1:63" ht="13.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16"/>
      <c r="AH223" s="1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row>
    <row r="224" spans="1:63" ht="13.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16"/>
      <c r="AH224" s="1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row>
    <row r="225" spans="1:63" ht="13.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16"/>
      <c r="AH225" s="1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row>
    <row r="226" spans="1:63" ht="13.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16"/>
      <c r="AH226" s="1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row>
    <row r="227" spans="1:63" ht="13.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16"/>
      <c r="AH227" s="1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row>
    <row r="228" spans="1:63" ht="13.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16"/>
      <c r="AH228" s="1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row>
    <row r="229" spans="1:63" ht="13.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16"/>
      <c r="AH229" s="1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row>
    <row r="230" spans="1:63" ht="13.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16"/>
      <c r="AH230" s="1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row>
    <row r="231" spans="1:63" ht="13.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16"/>
      <c r="AH231" s="1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row>
    <row r="232" spans="1:63" ht="13.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16"/>
      <c r="AH232" s="1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row>
    <row r="233" spans="1:63" ht="13.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16"/>
      <c r="AH233" s="1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row>
    <row r="234" spans="1:63" ht="13.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16"/>
      <c r="AH234" s="1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row>
    <row r="235" spans="1:63" ht="13.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16"/>
      <c r="AH235" s="1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row>
    <row r="236" spans="1:63" ht="13.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16"/>
      <c r="AH236" s="1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row>
    <row r="237" spans="1:63" ht="13.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16"/>
      <c r="AH237" s="1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row>
    <row r="238" spans="1:63" ht="13.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16"/>
      <c r="AH238" s="1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row>
    <row r="239" spans="1:63" ht="13.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16"/>
      <c r="AH239" s="1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row>
    <row r="240" spans="1:63" ht="13.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16"/>
      <c r="AH240" s="1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row>
    <row r="241" spans="1:63" ht="13.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16"/>
      <c r="AH241" s="1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row>
    <row r="242" spans="1:63" ht="13.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16"/>
      <c r="AH242" s="1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row>
    <row r="243" spans="1:63" ht="13.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16"/>
      <c r="AH243" s="1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row>
    <row r="244" spans="1:63" ht="13.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16"/>
      <c r="AH244" s="1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row>
    <row r="245" spans="1:63" ht="13.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16"/>
      <c r="AH245" s="1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row>
    <row r="246" spans="1:63" ht="13.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16"/>
      <c r="AH246" s="1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row>
    <row r="247" spans="1:63" ht="13.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16"/>
      <c r="AH247" s="1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row>
    <row r="248" spans="1:63" ht="13.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16"/>
      <c r="AH248" s="1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row>
    <row r="249" spans="1:63" ht="13.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16"/>
      <c r="AH249" s="1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row>
    <row r="250" spans="1:63" ht="13.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16"/>
      <c r="AH250" s="1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row>
    <row r="251" spans="1:63" ht="13.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16"/>
      <c r="AH251" s="1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row>
    <row r="252" spans="1:63" ht="13.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16"/>
      <c r="AH252" s="1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row>
    <row r="253" spans="1:63" ht="13.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16"/>
      <c r="AH253" s="1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row>
    <row r="254" spans="1:63" ht="13.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16"/>
      <c r="AH254" s="1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row>
    <row r="255" spans="1:63" ht="13.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16"/>
      <c r="AH255" s="1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row>
    <row r="256" spans="1:63" ht="13.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16"/>
      <c r="AH256" s="1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row>
    <row r="257" spans="1:63" ht="13.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16"/>
      <c r="AH257" s="1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row>
    <row r="258" spans="1:63" ht="13.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16"/>
      <c r="AH258" s="1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row>
    <row r="259" spans="1:63" ht="13.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16"/>
      <c r="AH259" s="1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row>
    <row r="260" spans="1:63" ht="13.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16"/>
      <c r="AH260" s="1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row>
    <row r="261" spans="1:63" ht="13.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16"/>
      <c r="AH261" s="1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row>
    <row r="262" spans="1:63" ht="13.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16"/>
      <c r="AH262" s="1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row>
    <row r="263" spans="1:63" ht="13.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16"/>
      <c r="AH263" s="1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row>
    <row r="264" spans="1:63" ht="13.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16"/>
      <c r="AH264" s="1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row>
    <row r="265" spans="1:63" ht="13.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16"/>
      <c r="AH265" s="1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row>
    <row r="266" spans="1:63" ht="13.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16"/>
      <c r="AH266" s="1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row>
    <row r="267" spans="1:63" ht="13.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16"/>
      <c r="AH267" s="1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row>
    <row r="268" spans="1:63" ht="13.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16"/>
      <c r="AH268" s="1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row>
    <row r="269" spans="1:63" ht="13.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16"/>
      <c r="AH269" s="1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row>
    <row r="270" spans="1:63" ht="13.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16"/>
      <c r="AH270" s="1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row>
    <row r="271" spans="1:63" ht="13.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16"/>
      <c r="AH271" s="1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row>
    <row r="272" spans="1:63" ht="13.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16"/>
      <c r="AH272" s="1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row>
    <row r="273" spans="1:63" ht="13.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16"/>
      <c r="AH273" s="1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row>
    <row r="274" spans="1:63" ht="13.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16"/>
      <c r="AH274" s="1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row>
    <row r="275" spans="1:63" ht="13.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16"/>
      <c r="AH275" s="1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row>
    <row r="276" spans="1:63" ht="13.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16"/>
      <c r="AH276" s="1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row>
    <row r="277" spans="1:63" ht="13.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16"/>
      <c r="AH277" s="1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row>
    <row r="278" spans="1:63" ht="13.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16"/>
      <c r="AH278" s="1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row>
    <row r="279" spans="1:63" ht="13.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16"/>
      <c r="AH279" s="1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row>
    <row r="280" spans="1:63" ht="13.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16"/>
      <c r="AH280" s="1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row>
    <row r="281" spans="1:63" ht="13.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16"/>
      <c r="AH281" s="1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row>
    <row r="282" spans="1:63" ht="13.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16"/>
      <c r="AH282" s="1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row>
    <row r="283" spans="1:63" ht="13.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16"/>
      <c r="AH283" s="1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row>
    <row r="284" spans="1:63" ht="13.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16"/>
      <c r="AH284" s="1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row>
    <row r="285" spans="1:63" ht="13.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16"/>
      <c r="AH285" s="1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row>
    <row r="286" spans="1:63" ht="13.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16"/>
      <c r="AH286" s="1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row>
    <row r="287" spans="1:63" ht="13.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16"/>
      <c r="AH287" s="1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row>
    <row r="288" spans="1:63" ht="13.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16"/>
      <c r="AH288" s="1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row>
    <row r="289" spans="1:63" ht="13.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16"/>
      <c r="AH289" s="1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row>
    <row r="290" spans="1:63" ht="13.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16"/>
      <c r="AH290" s="1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row>
    <row r="291" spans="1:63" ht="13.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16"/>
      <c r="AH291" s="1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row>
    <row r="292" spans="1:63" ht="13.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16"/>
      <c r="AH292" s="1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row>
    <row r="293" spans="1:63" ht="13.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16"/>
      <c r="AH293" s="1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row>
    <row r="294" spans="1:63" ht="13.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16"/>
      <c r="AH294" s="1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row>
    <row r="295" spans="1:63" ht="13.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16"/>
      <c r="AH295" s="1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row>
    <row r="296" spans="1:63" ht="13.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16"/>
      <c r="AH296" s="1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row>
    <row r="297" spans="1:63" ht="13.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16"/>
      <c r="AH297" s="1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row>
    <row r="298" spans="1:63" ht="13.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16"/>
      <c r="AH298" s="1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row>
    <row r="299" spans="1:63" ht="13.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16"/>
      <c r="AH299" s="1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row>
    <row r="300" spans="1:63" ht="13.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16"/>
      <c r="AH300" s="1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row>
    <row r="301" spans="1:63" ht="13.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16"/>
      <c r="AH301" s="1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row>
    <row r="302" spans="1:63" ht="13.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16"/>
      <c r="AH302" s="1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row>
    <row r="303" spans="1:63" ht="13.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16"/>
      <c r="AH303" s="1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row>
    <row r="304" spans="1:63" ht="13.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16"/>
      <c r="AH304" s="1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row>
    <row r="305" spans="1:63" ht="13.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16"/>
      <c r="AH305" s="1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row>
    <row r="306" spans="1:63" ht="13.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16"/>
      <c r="AH306" s="1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row>
    <row r="307" spans="1:63" ht="13.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16"/>
      <c r="AH307" s="1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row>
    <row r="308" spans="1:63" ht="13.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16"/>
      <c r="AH308" s="1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row>
    <row r="309" spans="1:63" ht="13.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16"/>
      <c r="AH309" s="1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row>
    <row r="310" spans="1:63" ht="13.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16"/>
      <c r="AH310" s="1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row>
    <row r="311" spans="1:63" ht="13.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16"/>
      <c r="AH311" s="1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row>
    <row r="312" spans="1:63" ht="13.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16"/>
      <c r="AH312" s="1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row>
    <row r="313" spans="1:63" ht="13.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16"/>
      <c r="AH313" s="1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row>
    <row r="314" spans="1:63" ht="13.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16"/>
      <c r="AH314" s="1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row>
    <row r="315" spans="1:63" ht="13.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16"/>
      <c r="AH315" s="1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row>
    <row r="316" spans="1:63" ht="13.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16"/>
      <c r="AH316" s="1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row>
    <row r="317" spans="1:63" ht="13.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16"/>
      <c r="AH317" s="1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row>
    <row r="318" spans="1:63" ht="13.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16"/>
      <c r="AH318" s="1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row>
    <row r="319" spans="1:63" ht="13.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16"/>
      <c r="AH319" s="1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row>
    <row r="320" spans="1:63" ht="13.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16"/>
      <c r="AH320" s="1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row>
    <row r="321" spans="1:63" ht="13.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16"/>
      <c r="AH321" s="1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row>
    <row r="322" spans="1:63" ht="13.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16"/>
      <c r="AH322" s="1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row>
    <row r="323" spans="1:63" ht="13.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16"/>
      <c r="AH323" s="1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row>
    <row r="324" spans="1:63" ht="13.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16"/>
      <c r="AH324" s="1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row>
    <row r="325" spans="1:63" ht="13.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16"/>
      <c r="AH325" s="1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row>
    <row r="326" spans="1:63" ht="13.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16"/>
      <c r="AH326" s="1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row>
    <row r="327" spans="1:63" ht="13.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16"/>
      <c r="AH327" s="1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row>
    <row r="328" spans="1:63" ht="13.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16"/>
      <c r="AH328" s="1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row>
    <row r="329" spans="1:63" ht="13.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16"/>
      <c r="AH329" s="1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row>
    <row r="330" spans="1:63" ht="13.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16"/>
      <c r="AH330" s="1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row>
    <row r="331" spans="1:63" ht="13.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16"/>
      <c r="AH331" s="1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row>
    <row r="332" spans="1:63" ht="13.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16"/>
      <c r="AH332" s="1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row>
    <row r="333" spans="1:63" ht="13.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16"/>
      <c r="AH333" s="1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row>
    <row r="334" spans="1:63" ht="13.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16"/>
      <c r="AH334" s="1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row>
    <row r="335" spans="1:63" ht="13.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16"/>
      <c r="AH335" s="1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row>
    <row r="336" spans="1:63" ht="13.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16"/>
      <c r="AH336" s="1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row>
    <row r="337" spans="1:63" ht="13.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16"/>
      <c r="AH337" s="1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row>
    <row r="338" spans="1:63" ht="13.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16"/>
      <c r="AH338" s="1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row>
    <row r="339" spans="1:63" ht="13.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16"/>
      <c r="AH339" s="1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row>
    <row r="340" spans="1:63" ht="13.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16"/>
      <c r="AH340" s="1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row>
    <row r="341" spans="1:63" ht="13.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16"/>
      <c r="AH341" s="1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row>
    <row r="342" spans="1:63" ht="13.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16"/>
      <c r="AH342" s="1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row>
    <row r="343" spans="1:63" ht="13.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16"/>
      <c r="AH343" s="1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row>
    <row r="344" spans="1:63" ht="13.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16"/>
      <c r="AH344" s="1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row>
    <row r="345" spans="1:63" ht="13.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16"/>
      <c r="AH345" s="1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row>
    <row r="346" spans="1:63" ht="13.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16"/>
      <c r="AH346" s="1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row>
    <row r="347" spans="1:63" ht="13.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16"/>
      <c r="AH347" s="1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row>
    <row r="348" spans="1:63" ht="13.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16"/>
      <c r="AH348" s="1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row>
    <row r="349" spans="1:63" ht="13.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16"/>
      <c r="AH349" s="1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row>
    <row r="350" spans="1:63" ht="13.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16"/>
      <c r="AH350" s="1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row>
    <row r="351" spans="1:63" ht="13.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16"/>
      <c r="AH351" s="1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row>
    <row r="352" spans="1:63" ht="13.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16"/>
      <c r="AH352" s="1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row>
    <row r="353" spans="1:63" ht="13.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16"/>
      <c r="AH353" s="1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row>
    <row r="354" spans="1:63" ht="13.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16"/>
      <c r="AH354" s="1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row>
    <row r="355" spans="1:63" ht="13.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16"/>
      <c r="AH355" s="1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row>
    <row r="356" spans="1:63" ht="13.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16"/>
      <c r="AH356" s="1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row>
    <row r="357" spans="1:63" ht="13.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16"/>
      <c r="AH357" s="1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row>
    <row r="358" spans="1:63" ht="13.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16"/>
      <c r="AH358" s="1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row>
    <row r="359" spans="1:63" ht="13.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16"/>
      <c r="AH359" s="1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row>
    <row r="360" spans="1:63" ht="13.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16"/>
      <c r="AH360" s="1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row>
    <row r="361" spans="1:63" ht="13.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16"/>
      <c r="AH361" s="1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row>
    <row r="362" spans="1:63" ht="13.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16"/>
      <c r="AH362" s="1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row>
    <row r="363" spans="1:63" ht="13.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16"/>
      <c r="AH363" s="1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row>
    <row r="364" spans="1:63" ht="13.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16"/>
      <c r="AH364" s="1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row>
    <row r="365" spans="1:63" ht="13.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16"/>
      <c r="AH365" s="1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row>
    <row r="366" spans="1:63" ht="13.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16"/>
      <c r="AH366" s="1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row>
    <row r="367" spans="1:63" ht="13.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16"/>
      <c r="AH367" s="1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row>
    <row r="368" spans="1:63" ht="13.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16"/>
      <c r="AH368" s="1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row>
    <row r="369" spans="1:63" ht="13.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16"/>
      <c r="AH369" s="1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row>
    <row r="370" spans="1:63" ht="13.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16"/>
      <c r="AH370" s="1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row>
    <row r="371" spans="1:63" ht="13.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16"/>
      <c r="AH371" s="1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row>
    <row r="372" spans="1:63" ht="13.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16"/>
      <c r="AH372" s="1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row>
    <row r="373" spans="1:63" ht="13.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16"/>
      <c r="AH373" s="1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row>
    <row r="374" spans="1:63" ht="13.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16"/>
      <c r="AH374" s="1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row>
    <row r="375" spans="1:63" ht="13.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16"/>
      <c r="AH375" s="1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row>
    <row r="376" spans="1:63" ht="13.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16"/>
      <c r="AH376" s="1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row>
    <row r="377" spans="1:63" ht="13.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16"/>
      <c r="AH377" s="1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row>
    <row r="378" spans="1:63" ht="13.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16"/>
      <c r="AH378" s="1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row>
    <row r="379" spans="1:63" ht="13.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16"/>
      <c r="AH379" s="1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row>
    <row r="380" spans="1:63" ht="13.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16"/>
      <c r="AH380" s="1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row>
    <row r="381" spans="1:63" ht="13.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16"/>
      <c r="AH381" s="1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row>
    <row r="382" spans="1:63" ht="13.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16"/>
      <c r="AH382" s="1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row>
    <row r="383" spans="1:63" ht="13.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16"/>
      <c r="AH383" s="1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row>
    <row r="384" spans="1:63" ht="13.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16"/>
      <c r="AH384" s="1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row>
    <row r="385" spans="1:63" ht="13.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16"/>
      <c r="AH385" s="1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row>
    <row r="386" spans="1:63" ht="13.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16"/>
      <c r="AH386" s="1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row>
    <row r="387" spans="1:63" ht="13.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16"/>
      <c r="AH387" s="1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row>
    <row r="388" spans="1:63" ht="13.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16"/>
      <c r="AH388" s="1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row>
    <row r="389" spans="1:63" ht="13.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16"/>
      <c r="AH389" s="1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row>
    <row r="390" spans="1:63" ht="13.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16"/>
      <c r="AH390" s="1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row>
    <row r="391" spans="1:63" ht="13.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16"/>
      <c r="AH391" s="1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row>
    <row r="392" spans="1:63" ht="13.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16"/>
      <c r="AH392" s="1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row>
    <row r="393" spans="1:63" ht="13.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16"/>
      <c r="AH393" s="1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row>
    <row r="394" spans="1:63" ht="13.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16"/>
      <c r="AH394" s="1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row>
    <row r="395" spans="1:63" ht="13.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16"/>
      <c r="AH395" s="1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row>
    <row r="396" spans="1:63" ht="13.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16"/>
      <c r="AH396" s="1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row>
    <row r="397" spans="1:63" ht="13.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16"/>
      <c r="AH397" s="1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row>
    <row r="398" spans="1:63" ht="13.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16"/>
      <c r="AH398" s="1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row>
    <row r="399" spans="1:63" ht="13.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16"/>
      <c r="AH399" s="1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row>
    <row r="400" spans="1:63" ht="13.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16"/>
      <c r="AH400" s="1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row>
    <row r="401" spans="1:63" ht="13.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16"/>
      <c r="AH401" s="1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row>
    <row r="402" spans="1:63" ht="13.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16"/>
      <c r="AH402" s="1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row>
    <row r="403" spans="1:63" ht="13.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16"/>
      <c r="AH403" s="1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row>
    <row r="404" spans="1:63" ht="13.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16"/>
      <c r="AH404" s="1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row>
    <row r="405" spans="1:63" ht="13.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16"/>
      <c r="AH405" s="1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row>
    <row r="406" spans="1:63" ht="13.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16"/>
      <c r="AH406" s="1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row>
    <row r="407" spans="1:63" ht="13.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16"/>
      <c r="AH407" s="1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row>
    <row r="408" spans="1:63" ht="13.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16"/>
      <c r="AH408" s="1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row>
    <row r="409" spans="1:63" ht="13.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16"/>
      <c r="AH409" s="1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row>
    <row r="410" spans="1:63" ht="13.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16"/>
      <c r="AH410" s="1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row>
    <row r="411" spans="1:63" ht="13.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16"/>
      <c r="AH411" s="1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row>
    <row r="412" spans="1:63" ht="13.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16"/>
      <c r="AH412" s="1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row>
    <row r="413" spans="1:63" ht="13.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16"/>
      <c r="AH413" s="1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row>
    <row r="414" spans="1:63" ht="13.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16"/>
      <c r="AH414" s="1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row>
    <row r="415" spans="1:63" ht="13.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16"/>
      <c r="AH415" s="1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row>
    <row r="416" spans="1:63" ht="13.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16"/>
      <c r="AH416" s="1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row>
    <row r="417" spans="1:63" ht="13.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16"/>
      <c r="AH417" s="1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row>
    <row r="418" spans="1:63" ht="13.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16"/>
      <c r="AH418" s="1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row>
    <row r="419" spans="1:63" ht="13.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16"/>
      <c r="AH419" s="1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row>
    <row r="420" spans="1:63" ht="13.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16"/>
      <c r="AH420" s="1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row>
    <row r="421" spans="1:63" ht="13.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16"/>
      <c r="AH421" s="1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row>
    <row r="422" spans="1:63" ht="13.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16"/>
      <c r="AH422" s="1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row>
    <row r="423" spans="1:63" ht="13.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16"/>
      <c r="AH423" s="1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row>
    <row r="424" spans="1:63" ht="13.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16"/>
      <c r="AH424" s="1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row>
    <row r="425" spans="1:63" ht="13.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16"/>
      <c r="AH425" s="1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row>
    <row r="426" spans="1:63" ht="13.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16"/>
      <c r="AH426" s="1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row>
    <row r="427" spans="1:63" ht="13.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16"/>
      <c r="AH427" s="1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row>
    <row r="428" spans="1:63" ht="13.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16"/>
      <c r="AH428" s="1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row>
    <row r="429" spans="1:63" ht="13.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16"/>
      <c r="AH429" s="1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row>
    <row r="430" spans="1:63" ht="13.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16"/>
      <c r="AH430" s="1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row>
    <row r="431" spans="1:63" ht="13.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16"/>
      <c r="AH431" s="1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row>
    <row r="432" spans="1:63" ht="13.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16"/>
      <c r="AH432" s="1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row>
    <row r="433" spans="1:63" ht="13.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16"/>
      <c r="AH433" s="1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row>
    <row r="434" spans="1:63" ht="13.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16"/>
      <c r="AH434" s="1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row>
    <row r="435" spans="1:63" ht="13.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16"/>
      <c r="AH435" s="1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row>
    <row r="436" spans="1:63" ht="13.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16"/>
      <c r="AH436" s="1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row>
    <row r="437" spans="1:63" ht="13.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16"/>
      <c r="AH437" s="1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row>
    <row r="438" spans="1:63" ht="13.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16"/>
      <c r="AH438" s="1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row>
    <row r="439" spans="1:63" ht="13.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16"/>
      <c r="AH439" s="1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row>
    <row r="440" spans="1:63" ht="13.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16"/>
      <c r="AH440" s="1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row>
    <row r="441" spans="1:63" ht="13.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16"/>
      <c r="AH441" s="1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row>
    <row r="442" spans="1:63" ht="13.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16"/>
      <c r="AH442" s="1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row>
    <row r="443" spans="1:63" ht="13.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16"/>
      <c r="AH443" s="1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row>
    <row r="444" spans="1:63" ht="13.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16"/>
      <c r="AH444" s="1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row>
    <row r="445" spans="1:63" ht="13.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16"/>
      <c r="AH445" s="1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row>
    <row r="446" spans="1:63" ht="13.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16"/>
      <c r="AH446" s="1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row>
    <row r="447" spans="1:63" ht="13.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16"/>
      <c r="AH447" s="1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row>
    <row r="448" spans="1:63" ht="13.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16"/>
      <c r="AH448" s="1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row>
    <row r="449" spans="1:63" ht="13.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16"/>
      <c r="AH449" s="1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row>
    <row r="450" spans="1:63" ht="13.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16"/>
      <c r="AH450" s="1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row>
    <row r="451" spans="1:63" ht="13.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16"/>
      <c r="AH451" s="1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row>
    <row r="452" spans="1:63" ht="13.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16"/>
      <c r="AH452" s="1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row>
    <row r="453" spans="1:63" ht="13.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16"/>
      <c r="AH453" s="1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row>
    <row r="454" spans="1:63" ht="13.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16"/>
      <c r="AH454" s="1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row>
    <row r="455" spans="1:63" ht="13.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16"/>
      <c r="AH455" s="1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row>
    <row r="456" spans="1:63" ht="13.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16"/>
      <c r="AH456" s="1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row>
    <row r="457" spans="1:63" ht="13.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16"/>
      <c r="AH457" s="1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row>
    <row r="458" spans="1:63" ht="13.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16"/>
      <c r="AH458" s="1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row>
    <row r="459" spans="1:63" ht="13.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16"/>
      <c r="AH459" s="1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row>
    <row r="460" spans="1:63" ht="13.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16"/>
      <c r="AH460" s="1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row>
    <row r="461" spans="1:63" ht="13.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16"/>
      <c r="AH461" s="1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row>
    <row r="462" spans="1:63" ht="13.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16"/>
      <c r="AH462" s="1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row>
    <row r="463" spans="1:63" ht="13.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16"/>
      <c r="AH463" s="1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row>
    <row r="464" spans="1:63" ht="13.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16"/>
      <c r="AH464" s="1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row>
    <row r="465" spans="1:63" ht="13.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16"/>
      <c r="AH465" s="1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row>
    <row r="466" spans="1:63" ht="13.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16"/>
      <c r="AH466" s="1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row>
    <row r="467" spans="1:63" ht="13.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16"/>
      <c r="AH467" s="1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row>
    <row r="468" spans="1:63" ht="13.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16"/>
      <c r="AH468" s="1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row>
    <row r="469" spans="1:63" ht="13.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16"/>
      <c r="AH469" s="1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row>
    <row r="470" spans="1:63" ht="13.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16"/>
      <c r="AH470" s="1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row>
    <row r="471" spans="1:63" ht="13.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16"/>
      <c r="AH471" s="1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row>
    <row r="472" spans="1:63" ht="13.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16"/>
      <c r="AH472" s="1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row>
    <row r="473" spans="1:63" ht="13.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16"/>
      <c r="AH473" s="1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row>
    <row r="474" spans="1:63" ht="13.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16"/>
      <c r="AH474" s="1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row>
    <row r="475" spans="1:63" ht="13.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16"/>
      <c r="AH475" s="1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row>
    <row r="476" spans="1:63" ht="13.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16"/>
      <c r="AH476" s="1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row>
    <row r="477" spans="1:63" ht="13.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16"/>
      <c r="AH477" s="1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row>
    <row r="478" spans="1:63" ht="13.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16"/>
      <c r="AH478" s="1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row>
    <row r="479" spans="1:63" ht="13.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16"/>
      <c r="AH479" s="1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row>
    <row r="480" spans="1:63" ht="13.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16"/>
      <c r="AH480" s="1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row>
    <row r="481" spans="1:63" ht="13.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16"/>
      <c r="AH481" s="1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row>
    <row r="482" spans="1:63" ht="13.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16"/>
      <c r="AH482" s="1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row>
    <row r="483" spans="1:63" ht="13.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16"/>
      <c r="AH483" s="1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row>
    <row r="484" spans="1:63" ht="13.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16"/>
      <c r="AH484" s="1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row>
    <row r="485" spans="1:63" ht="13.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16"/>
      <c r="AH485" s="1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row>
    <row r="486" spans="1:63" ht="13.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16"/>
      <c r="AH486" s="1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row>
    <row r="487" spans="1:63" ht="13.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16"/>
      <c r="AH487" s="1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row>
    <row r="488" spans="1:63" ht="13.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16"/>
      <c r="AH488" s="1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row>
    <row r="489" spans="1:63" ht="13.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16"/>
      <c r="AH489" s="1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row>
    <row r="490" spans="1:63" ht="13.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16"/>
      <c r="AH490" s="1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row>
    <row r="491" spans="1:63" ht="13.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16"/>
      <c r="AH491" s="1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row>
    <row r="492" spans="1:63" ht="13.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16"/>
      <c r="AH492" s="1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row>
    <row r="493" spans="1:63" ht="13.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16"/>
      <c r="AH493" s="1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row>
    <row r="494" spans="1:63" ht="13.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16"/>
      <c r="AH494" s="1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row>
    <row r="495" spans="1:63" ht="13.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16"/>
      <c r="AH495" s="1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row>
    <row r="496" spans="1:63" ht="13.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16"/>
      <c r="AH496" s="1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row>
    <row r="497" spans="1:63" ht="13.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16"/>
      <c r="AH497" s="1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row>
    <row r="498" spans="1:63" ht="13.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16"/>
      <c r="AH498" s="1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row>
    <row r="499" spans="1:63" ht="13.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16"/>
      <c r="AH499" s="1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row>
    <row r="500" spans="1:63" ht="13.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16"/>
      <c r="AH500" s="1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row>
    <row r="501" spans="1:63" ht="13.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16"/>
      <c r="AH501" s="1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row>
    <row r="502" spans="1:63" ht="13.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16"/>
      <c r="AH502" s="1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row>
    <row r="503" spans="1:63" ht="13.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16"/>
      <c r="AH503" s="1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row>
    <row r="504" spans="1:63" ht="13.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16"/>
      <c r="AH504" s="1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row>
    <row r="505" spans="1:63" ht="13.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16"/>
      <c r="AH505" s="1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row>
    <row r="506" spans="1:63" ht="13.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16"/>
      <c r="AH506" s="1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row>
    <row r="507" spans="1:63" ht="13.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16"/>
      <c r="AH507" s="1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row>
    <row r="508" spans="1:63" ht="13.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16"/>
      <c r="AH508" s="1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row>
    <row r="509" spans="1:63" ht="13.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16"/>
      <c r="AH509" s="1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row>
    <row r="510" spans="1:63" ht="13.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16"/>
      <c r="AH510" s="1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row>
    <row r="511" spans="1:63" ht="13.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16"/>
      <c r="AH511" s="1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row>
    <row r="512" spans="1:63" ht="13.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16"/>
      <c r="AH512" s="1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row>
    <row r="513" spans="1:63" ht="13.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16"/>
      <c r="AH513" s="1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row>
    <row r="514" spans="1:63" ht="13.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16"/>
      <c r="AH514" s="1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row>
    <row r="515" spans="1:63" ht="13.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16"/>
      <c r="AH515" s="1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row>
    <row r="516" spans="1:63" ht="13.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16"/>
      <c r="AH516" s="1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row>
    <row r="517" spans="1:63" ht="13.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16"/>
      <c r="AH517" s="1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row>
    <row r="518" spans="1:63" ht="13.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16"/>
      <c r="AH518" s="1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row>
    <row r="519" spans="1:63" ht="13.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16"/>
      <c r="AH519" s="1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row>
    <row r="520" spans="1:63" ht="13.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16"/>
      <c r="AH520" s="1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row>
    <row r="521" spans="1:63" ht="13.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16"/>
      <c r="AH521" s="1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row>
    <row r="522" spans="1:63" ht="13.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16"/>
      <c r="AH522" s="1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row>
    <row r="523" spans="1:63" ht="13.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16"/>
      <c r="AH523" s="1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row>
    <row r="524" spans="1:63" ht="13.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16"/>
      <c r="AH524" s="1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row>
    <row r="525" spans="1:63" ht="13.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16"/>
      <c r="AH525" s="1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row>
    <row r="526" spans="1:63" ht="13.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16"/>
      <c r="AH526" s="1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row>
    <row r="527" spans="1:63" ht="13.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16"/>
      <c r="AH527" s="1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row>
    <row r="528" spans="1:63" ht="13.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16"/>
      <c r="AH528" s="1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row>
    <row r="529" spans="1:63" ht="13.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16"/>
      <c r="AH529" s="1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row>
    <row r="530" spans="1:63" ht="13.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16"/>
      <c r="AH530" s="1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row>
    <row r="531" spans="1:63" ht="13.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16"/>
      <c r="AH531" s="1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row>
    <row r="532" spans="1:63" ht="13.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16"/>
      <c r="AH532" s="1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row>
    <row r="533" spans="1:63" ht="13.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16"/>
      <c r="AH533" s="1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row>
    <row r="534" spans="1:63" ht="13.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16"/>
      <c r="AH534" s="1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row>
    <row r="535" spans="1:63" ht="13.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16"/>
      <c r="AH535" s="1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row>
    <row r="536" spans="1:63" ht="13.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16"/>
      <c r="AH536" s="1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row>
    <row r="537" spans="1:63" ht="13.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16"/>
      <c r="AH537" s="1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row>
    <row r="538" spans="1:63" ht="13.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16"/>
      <c r="AH538" s="1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row>
    <row r="539" spans="1:63" ht="13.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16"/>
      <c r="AH539" s="1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row>
    <row r="540" spans="1:63" ht="13.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16"/>
      <c r="AH540" s="1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row>
    <row r="541" spans="1:63" ht="13.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16"/>
      <c r="AH541" s="1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row>
    <row r="542" spans="1:63" ht="13.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16"/>
      <c r="AH542" s="1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row>
    <row r="543" spans="1:63" ht="13.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16"/>
      <c r="AH543" s="1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row>
    <row r="544" spans="1:63" ht="13.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16"/>
      <c r="AH544" s="1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row>
    <row r="545" spans="1:63" ht="13.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16"/>
      <c r="AH545" s="1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row>
    <row r="546" spans="1:63" ht="13.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16"/>
      <c r="AH546" s="1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row>
    <row r="547" spans="1:63" ht="13.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16"/>
      <c r="AH547" s="1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row>
    <row r="548" spans="1:63" ht="13.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16"/>
      <c r="AH548" s="1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row>
    <row r="549" spans="1:63" ht="13.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16"/>
      <c r="AH549" s="1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row>
    <row r="550" spans="1:63" ht="13.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16"/>
      <c r="AH550" s="1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row>
    <row r="551" spans="1:63" ht="13.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16"/>
      <c r="AH551" s="1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row>
    <row r="552" spans="1:63" ht="13.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16"/>
      <c r="AH552" s="1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row>
    <row r="553" spans="1:63" ht="13.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16"/>
      <c r="AH553" s="1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row>
    <row r="554" spans="1:63" ht="13.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16"/>
      <c r="AH554" s="1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row>
    <row r="555" spans="1:63" ht="13.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16"/>
      <c r="AH555" s="1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row>
    <row r="556" spans="1:63" ht="13.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16"/>
      <c r="AH556" s="1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row>
    <row r="557" spans="1:63" ht="13.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16"/>
      <c r="AH557" s="1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row>
    <row r="558" spans="1:63" ht="13.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16"/>
      <c r="AH558" s="1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row>
    <row r="559" spans="1:63" ht="13.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16"/>
      <c r="AH559" s="1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row>
    <row r="560" spans="1:63" ht="13.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16"/>
      <c r="AH560" s="1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row>
    <row r="561" spans="1:63" ht="13.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16"/>
      <c r="AH561" s="1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row>
    <row r="562" spans="1:63" ht="13.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16"/>
      <c r="AH562" s="1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row>
    <row r="563" spans="1:63" ht="13.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16"/>
      <c r="AH563" s="1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row>
    <row r="564" spans="1:63" ht="13.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16"/>
      <c r="AH564" s="1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row>
    <row r="565" spans="1:63" ht="13.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16"/>
      <c r="AH565" s="1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row>
    <row r="566" spans="1:63" ht="13.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16"/>
      <c r="AH566" s="1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row>
    <row r="567" spans="1:63" ht="13.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16"/>
      <c r="AH567" s="1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row>
    <row r="568" spans="1:63" ht="13.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16"/>
      <c r="AH568" s="1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row>
    <row r="569" spans="1:63" ht="13.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16"/>
      <c r="AH569" s="1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row>
    <row r="570" spans="1:63" ht="13.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16"/>
      <c r="AH570" s="1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row>
    <row r="571" spans="1:63" ht="13.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16"/>
      <c r="AH571" s="1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row>
    <row r="572" spans="1:63" ht="13.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16"/>
      <c r="AH572" s="1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row>
    <row r="573" spans="1:63" ht="13.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16"/>
      <c r="AH573" s="1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row>
    <row r="574" spans="1:63" ht="13.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16"/>
      <c r="AH574" s="1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row>
    <row r="575" spans="1:63" ht="13.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16"/>
      <c r="AH575" s="1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row>
    <row r="576" spans="1:63" ht="13.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16"/>
      <c r="AH576" s="1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row>
    <row r="577" spans="1:63" ht="13.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16"/>
      <c r="AH577" s="1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row>
    <row r="578" spans="1:63" ht="13.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16"/>
      <c r="AH578" s="1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row>
    <row r="579" spans="1:63" ht="13.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16"/>
      <c r="AH579" s="1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row>
    <row r="580" spans="1:63" ht="13.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16"/>
      <c r="AH580" s="1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row>
    <row r="581" spans="1:63" ht="13.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16"/>
      <c r="AH581" s="1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row>
    <row r="582" spans="1:63" ht="13.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16"/>
      <c r="AH582" s="1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row>
    <row r="583" spans="1:63" ht="13.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16"/>
      <c r="AH583" s="1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row>
    <row r="584" spans="1:63" ht="13.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16"/>
      <c r="AH584" s="1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row>
    <row r="585" spans="1:63" ht="13.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16"/>
      <c r="AH585" s="1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row>
    <row r="586" spans="1:63" ht="13.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16"/>
      <c r="AH586" s="1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row>
    <row r="587" spans="1:63" ht="13.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16"/>
      <c r="AH587" s="1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row>
    <row r="588" spans="1:63" ht="13.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16"/>
      <c r="AH588" s="1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row>
    <row r="589" spans="1:63" ht="13.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16"/>
      <c r="AH589" s="1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row>
    <row r="590" spans="1:63" ht="13.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16"/>
      <c r="AH590" s="1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row>
    <row r="591" spans="1:63" ht="13.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16"/>
      <c r="AH591" s="1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row>
    <row r="592" spans="1:63" ht="13.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16"/>
      <c r="AH592" s="1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row>
    <row r="593" spans="1:63" ht="13.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16"/>
      <c r="AH593" s="1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row>
    <row r="594" spans="1:63" ht="13.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16"/>
      <c r="AH594" s="1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row>
    <row r="595" spans="1:63" ht="13.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16"/>
      <c r="AH595" s="1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row>
    <row r="596" spans="1:63" ht="13.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16"/>
      <c r="AH596" s="1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row>
    <row r="597" spans="1:63" ht="13.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16"/>
      <c r="AH597" s="1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row>
    <row r="598" spans="1:63" ht="13.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16"/>
      <c r="AH598" s="1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row>
    <row r="599" spans="1:63" ht="13.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16"/>
      <c r="AH599" s="1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row>
    <row r="600" spans="1:63" ht="13.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16"/>
      <c r="AH600" s="1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row>
    <row r="601" spans="1:63" ht="13.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16"/>
      <c r="AH601" s="1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row>
    <row r="602" spans="1:63" ht="13.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16"/>
      <c r="AH602" s="1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row>
    <row r="603" spans="1:63" ht="13.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16"/>
      <c r="AH603" s="1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row>
    <row r="604" spans="1:63" ht="13.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16"/>
      <c r="AH604" s="1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row>
    <row r="605" spans="1:63" ht="13.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16"/>
      <c r="AH605" s="1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row>
    <row r="606" spans="1:63" ht="13.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16"/>
      <c r="AH606" s="1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row>
    <row r="607" spans="1:63" ht="13.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16"/>
      <c r="AH607" s="1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row>
    <row r="608" spans="1:63" ht="13.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16"/>
      <c r="AH608" s="1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row>
    <row r="609" spans="1:63" ht="13.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16"/>
      <c r="AH609" s="1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row>
    <row r="610" spans="1:63" ht="13.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16"/>
      <c r="AH610" s="1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row>
    <row r="611" spans="1:63" ht="13.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16"/>
      <c r="AH611" s="1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row>
    <row r="612" spans="1:63" ht="13.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16"/>
      <c r="AH612" s="1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row>
    <row r="613" spans="1:63" ht="13.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16"/>
      <c r="AH613" s="1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row>
    <row r="614" spans="1:63" ht="13.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16"/>
      <c r="AH614" s="1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row>
    <row r="615" spans="1:63" ht="13.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16"/>
      <c r="AH615" s="1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row>
    <row r="616" spans="1:63" ht="13.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16"/>
      <c r="AH616" s="1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row>
    <row r="617" spans="1:63" ht="13.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16"/>
      <c r="AH617" s="1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row>
    <row r="618" spans="1:63" ht="13.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16"/>
      <c r="AH618" s="1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row>
    <row r="619" spans="1:63" ht="13.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16"/>
      <c r="AH619" s="1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row>
    <row r="620" spans="1:63" ht="13.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16"/>
      <c r="AH620" s="1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row>
    <row r="621" spans="1:63" ht="13.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16"/>
      <c r="AH621" s="1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row>
    <row r="622" spans="1:63" ht="13.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16"/>
      <c r="AH622" s="1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row>
    <row r="623" spans="1:63" ht="13.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16"/>
      <c r="AH623" s="1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row>
    <row r="624" spans="1:63" ht="13.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16"/>
      <c r="AH624" s="1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row>
    <row r="625" spans="1:63" ht="13.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16"/>
      <c r="AH625" s="1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row>
    <row r="626" spans="1:63" ht="13.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16"/>
      <c r="AH626" s="1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row>
    <row r="627" spans="1:63" ht="13.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16"/>
      <c r="AH627" s="1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row>
    <row r="628" spans="1:63" ht="13.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16"/>
      <c r="AH628" s="1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row>
    <row r="629" spans="1:63" ht="13.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16"/>
      <c r="AH629" s="1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row>
    <row r="630" spans="1:63" ht="13.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16"/>
      <c r="AH630" s="1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row>
    <row r="631" spans="1:63" ht="13.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16"/>
      <c r="AH631" s="1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row>
    <row r="632" spans="1:63" ht="13.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16"/>
      <c r="AH632" s="1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row>
    <row r="633" spans="1:63" ht="13.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16"/>
      <c r="AH633" s="1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row>
    <row r="634" spans="1:63" ht="13.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16"/>
      <c r="AH634" s="1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row>
    <row r="635" spans="1:63" ht="13.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16"/>
      <c r="AH635" s="1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row>
    <row r="636" spans="1:63" ht="13.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16"/>
      <c r="AH636" s="1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row>
    <row r="637" spans="1:63" ht="13.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16"/>
      <c r="AH637" s="1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row>
    <row r="638" spans="1:63" ht="13.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16"/>
      <c r="AH638" s="1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row>
    <row r="639" spans="1:63" ht="13.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16"/>
      <c r="AH639" s="1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row>
    <row r="640" spans="1:63" ht="13.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16"/>
      <c r="AH640" s="1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row>
    <row r="641" spans="1:63" ht="13.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16"/>
      <c r="AH641" s="1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row>
    <row r="642" spans="1:63" ht="13.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16"/>
      <c r="AH642" s="1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row>
    <row r="643" spans="1:63" ht="13.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16"/>
      <c r="AH643" s="1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row>
    <row r="644" spans="1:63" ht="13.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16"/>
      <c r="AH644" s="16"/>
      <c r="AI644" s="46"/>
      <c r="AJ644" s="46"/>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row>
    <row r="645" spans="1:63" ht="13.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16"/>
      <c r="AH645" s="16"/>
      <c r="AI645" s="46"/>
      <c r="AJ645" s="46"/>
      <c r="AK645" s="46"/>
      <c r="AL645" s="46"/>
      <c r="AM645" s="46"/>
      <c r="AN645" s="46"/>
      <c r="AO645" s="46"/>
      <c r="AP645" s="46"/>
      <c r="AQ645" s="46"/>
      <c r="AR645" s="46"/>
      <c r="AS645" s="46"/>
      <c r="AT645" s="46"/>
      <c r="AU645" s="46"/>
      <c r="AV645" s="46"/>
      <c r="AW645" s="46"/>
      <c r="AX645" s="46"/>
      <c r="AY645" s="46"/>
      <c r="AZ645" s="46"/>
      <c r="BA645" s="46"/>
      <c r="BB645" s="46"/>
      <c r="BC645" s="46"/>
      <c r="BD645" s="46"/>
      <c r="BE645" s="46"/>
      <c r="BF645" s="46"/>
      <c r="BG645" s="46"/>
      <c r="BH645" s="46"/>
      <c r="BI645" s="46"/>
      <c r="BJ645" s="46"/>
      <c r="BK645" s="46"/>
    </row>
    <row r="646" spans="1:63" ht="13.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16"/>
      <c r="AH646" s="16"/>
      <c r="AI646" s="46"/>
      <c r="AJ646" s="46"/>
      <c r="AK646" s="46"/>
      <c r="AL646" s="46"/>
      <c r="AM646" s="46"/>
      <c r="AN646" s="46"/>
      <c r="AO646" s="46"/>
      <c r="AP646" s="46"/>
      <c r="AQ646" s="46"/>
      <c r="AR646" s="46"/>
      <c r="AS646" s="46"/>
      <c r="AT646" s="46"/>
      <c r="AU646" s="46"/>
      <c r="AV646" s="46"/>
      <c r="AW646" s="46"/>
      <c r="AX646" s="46"/>
      <c r="AY646" s="46"/>
      <c r="AZ646" s="46"/>
      <c r="BA646" s="46"/>
      <c r="BB646" s="46"/>
      <c r="BC646" s="46"/>
      <c r="BD646" s="46"/>
      <c r="BE646" s="46"/>
      <c r="BF646" s="46"/>
      <c r="BG646" s="46"/>
      <c r="BH646" s="46"/>
      <c r="BI646" s="46"/>
      <c r="BJ646" s="46"/>
      <c r="BK646" s="46"/>
    </row>
    <row r="647" spans="1:63" ht="13.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16"/>
      <c r="AH647" s="16"/>
      <c r="AI647" s="46"/>
      <c r="AJ647" s="46"/>
      <c r="AK647" s="46"/>
      <c r="AL647" s="46"/>
      <c r="AM647" s="46"/>
      <c r="AN647" s="46"/>
      <c r="AO647" s="46"/>
      <c r="AP647" s="46"/>
      <c r="AQ647" s="46"/>
      <c r="AR647" s="46"/>
      <c r="AS647" s="46"/>
      <c r="AT647" s="46"/>
      <c r="AU647" s="46"/>
      <c r="AV647" s="46"/>
      <c r="AW647" s="46"/>
      <c r="AX647" s="46"/>
      <c r="AY647" s="46"/>
      <c r="AZ647" s="46"/>
      <c r="BA647" s="46"/>
      <c r="BB647" s="46"/>
      <c r="BC647" s="46"/>
      <c r="BD647" s="46"/>
      <c r="BE647" s="46"/>
      <c r="BF647" s="46"/>
      <c r="BG647" s="46"/>
      <c r="BH647" s="46"/>
      <c r="BI647" s="46"/>
      <c r="BJ647" s="46"/>
      <c r="BK647" s="46"/>
    </row>
    <row r="648" spans="1:63" ht="13.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16"/>
      <c r="AH648" s="16"/>
      <c r="AI648" s="46"/>
      <c r="AJ648" s="46"/>
      <c r="AK648" s="46"/>
      <c r="AL648" s="46"/>
      <c r="AM648" s="46"/>
      <c r="AN648" s="46"/>
      <c r="AO648" s="46"/>
      <c r="AP648" s="46"/>
      <c r="AQ648" s="46"/>
      <c r="AR648" s="46"/>
      <c r="AS648" s="46"/>
      <c r="AT648" s="46"/>
      <c r="AU648" s="46"/>
      <c r="AV648" s="46"/>
      <c r="AW648" s="46"/>
      <c r="AX648" s="46"/>
      <c r="AY648" s="46"/>
      <c r="AZ648" s="46"/>
      <c r="BA648" s="46"/>
      <c r="BB648" s="46"/>
      <c r="BC648" s="46"/>
      <c r="BD648" s="46"/>
      <c r="BE648" s="46"/>
      <c r="BF648" s="46"/>
      <c r="BG648" s="46"/>
      <c r="BH648" s="46"/>
      <c r="BI648" s="46"/>
      <c r="BJ648" s="46"/>
      <c r="BK648" s="46"/>
    </row>
    <row r="649" spans="1:63" ht="13.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16"/>
      <c r="AH649" s="16"/>
      <c r="AI649" s="46"/>
      <c r="AJ649" s="46"/>
      <c r="AK649" s="46"/>
      <c r="AL649" s="46"/>
      <c r="AM649" s="46"/>
      <c r="AN649" s="46"/>
      <c r="AO649" s="46"/>
      <c r="AP649" s="46"/>
      <c r="AQ649" s="46"/>
      <c r="AR649" s="46"/>
      <c r="AS649" s="46"/>
      <c r="AT649" s="46"/>
      <c r="AU649" s="46"/>
      <c r="AV649" s="46"/>
      <c r="AW649" s="46"/>
      <c r="AX649" s="46"/>
      <c r="AY649" s="46"/>
      <c r="AZ649" s="46"/>
      <c r="BA649" s="46"/>
      <c r="BB649" s="46"/>
      <c r="BC649" s="46"/>
      <c r="BD649" s="46"/>
      <c r="BE649" s="46"/>
      <c r="BF649" s="46"/>
      <c r="BG649" s="46"/>
      <c r="BH649" s="46"/>
      <c r="BI649" s="46"/>
      <c r="BJ649" s="46"/>
      <c r="BK649" s="46"/>
    </row>
    <row r="650" spans="1:63" ht="13.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16"/>
      <c r="AH650" s="16"/>
      <c r="AI650" s="46"/>
      <c r="AJ650" s="46"/>
      <c r="AK650" s="46"/>
      <c r="AL650" s="46"/>
      <c r="AM650" s="46"/>
      <c r="AN650" s="46"/>
      <c r="AO650" s="46"/>
      <c r="AP650" s="46"/>
      <c r="AQ650" s="46"/>
      <c r="AR650" s="46"/>
      <c r="AS650" s="46"/>
      <c r="AT650" s="46"/>
      <c r="AU650" s="46"/>
      <c r="AV650" s="46"/>
      <c r="AW650" s="46"/>
      <c r="AX650" s="46"/>
      <c r="AY650" s="46"/>
      <c r="AZ650" s="46"/>
      <c r="BA650" s="46"/>
      <c r="BB650" s="46"/>
      <c r="BC650" s="46"/>
      <c r="BD650" s="46"/>
      <c r="BE650" s="46"/>
      <c r="BF650" s="46"/>
      <c r="BG650" s="46"/>
      <c r="BH650" s="46"/>
      <c r="BI650" s="46"/>
      <c r="BJ650" s="46"/>
      <c r="BK650" s="46"/>
    </row>
    <row r="651" spans="1:63" ht="13.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16"/>
      <c r="AH651" s="1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c r="BH651" s="46"/>
      <c r="BI651" s="46"/>
      <c r="BJ651" s="46"/>
      <c r="BK651" s="46"/>
    </row>
    <row r="652" spans="1:63" ht="13.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16"/>
      <c r="AH652" s="1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c r="BH652" s="46"/>
      <c r="BI652" s="46"/>
      <c r="BJ652" s="46"/>
      <c r="BK652" s="46"/>
    </row>
    <row r="653" spans="1:63" ht="13.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16"/>
      <c r="AH653" s="16"/>
      <c r="AI653" s="46"/>
      <c r="AJ653" s="46"/>
      <c r="AK653" s="46"/>
      <c r="AL653" s="46"/>
      <c r="AM653" s="46"/>
      <c r="AN653" s="46"/>
      <c r="AO653" s="46"/>
      <c r="AP653" s="46"/>
      <c r="AQ653" s="46"/>
      <c r="AR653" s="46"/>
      <c r="AS653" s="46"/>
      <c r="AT653" s="46"/>
      <c r="AU653" s="46"/>
      <c r="AV653" s="46"/>
      <c r="AW653" s="46"/>
      <c r="AX653" s="46"/>
      <c r="AY653" s="46"/>
      <c r="AZ653" s="46"/>
      <c r="BA653" s="46"/>
      <c r="BB653" s="46"/>
      <c r="BC653" s="46"/>
      <c r="BD653" s="46"/>
      <c r="BE653" s="46"/>
      <c r="BF653" s="46"/>
      <c r="BG653" s="46"/>
      <c r="BH653" s="46"/>
      <c r="BI653" s="46"/>
      <c r="BJ653" s="46"/>
      <c r="BK653" s="46"/>
    </row>
    <row r="654" spans="1:63" ht="13.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16"/>
      <c r="AH654" s="1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c r="BH654" s="46"/>
      <c r="BI654" s="46"/>
      <c r="BJ654" s="46"/>
      <c r="BK654" s="46"/>
    </row>
    <row r="655" spans="1:63" ht="13.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16"/>
      <c r="AH655" s="1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row>
    <row r="656" spans="1:63" ht="13.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16"/>
      <c r="AH656" s="1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c r="BH656" s="46"/>
      <c r="BI656" s="46"/>
      <c r="BJ656" s="46"/>
      <c r="BK656" s="46"/>
    </row>
    <row r="657" spans="1:63" ht="13.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16"/>
      <c r="AH657" s="16"/>
      <c r="AI657" s="46"/>
      <c r="AJ657" s="46"/>
      <c r="AK657" s="46"/>
      <c r="AL657" s="46"/>
      <c r="AM657" s="46"/>
      <c r="AN657" s="46"/>
      <c r="AO657" s="46"/>
      <c r="AP657" s="46"/>
      <c r="AQ657" s="46"/>
      <c r="AR657" s="46"/>
      <c r="AS657" s="46"/>
      <c r="AT657" s="46"/>
      <c r="AU657" s="46"/>
      <c r="AV657" s="46"/>
      <c r="AW657" s="46"/>
      <c r="AX657" s="46"/>
      <c r="AY657" s="46"/>
      <c r="AZ657" s="46"/>
      <c r="BA657" s="46"/>
      <c r="BB657" s="46"/>
      <c r="BC657" s="46"/>
      <c r="BD657" s="46"/>
      <c r="BE657" s="46"/>
      <c r="BF657" s="46"/>
      <c r="BG657" s="46"/>
      <c r="BH657" s="46"/>
      <c r="BI657" s="46"/>
      <c r="BJ657" s="46"/>
      <c r="BK657" s="46"/>
    </row>
    <row r="658" spans="1:63" ht="13.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16"/>
      <c r="AH658" s="16"/>
      <c r="AI658" s="46"/>
      <c r="AJ658" s="46"/>
      <c r="AK658" s="46"/>
      <c r="AL658" s="46"/>
      <c r="AM658" s="46"/>
      <c r="AN658" s="46"/>
      <c r="AO658" s="46"/>
      <c r="AP658" s="46"/>
      <c r="AQ658" s="46"/>
      <c r="AR658" s="46"/>
      <c r="AS658" s="46"/>
      <c r="AT658" s="46"/>
      <c r="AU658" s="46"/>
      <c r="AV658" s="46"/>
      <c r="AW658" s="46"/>
      <c r="AX658" s="46"/>
      <c r="AY658" s="46"/>
      <c r="AZ658" s="46"/>
      <c r="BA658" s="46"/>
      <c r="BB658" s="46"/>
      <c r="BC658" s="46"/>
      <c r="BD658" s="46"/>
      <c r="BE658" s="46"/>
      <c r="BF658" s="46"/>
      <c r="BG658" s="46"/>
      <c r="BH658" s="46"/>
      <c r="BI658" s="46"/>
      <c r="BJ658" s="46"/>
      <c r="BK658" s="46"/>
    </row>
    <row r="659" spans="1:63" ht="13.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16"/>
      <c r="AH659" s="16"/>
      <c r="AI659" s="46"/>
      <c r="AJ659" s="46"/>
      <c r="AK659" s="46"/>
      <c r="AL659" s="46"/>
      <c r="AM659" s="46"/>
      <c r="AN659" s="46"/>
      <c r="AO659" s="46"/>
      <c r="AP659" s="46"/>
      <c r="AQ659" s="46"/>
      <c r="AR659" s="46"/>
      <c r="AS659" s="46"/>
      <c r="AT659" s="46"/>
      <c r="AU659" s="46"/>
      <c r="AV659" s="46"/>
      <c r="AW659" s="46"/>
      <c r="AX659" s="46"/>
      <c r="AY659" s="46"/>
      <c r="AZ659" s="46"/>
      <c r="BA659" s="46"/>
      <c r="BB659" s="46"/>
      <c r="BC659" s="46"/>
      <c r="BD659" s="46"/>
      <c r="BE659" s="46"/>
      <c r="BF659" s="46"/>
      <c r="BG659" s="46"/>
      <c r="BH659" s="46"/>
      <c r="BI659" s="46"/>
      <c r="BJ659" s="46"/>
      <c r="BK659" s="46"/>
    </row>
    <row r="660" spans="1:63" ht="13.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16"/>
      <c r="AH660" s="16"/>
      <c r="AI660" s="46"/>
      <c r="AJ660" s="46"/>
      <c r="AK660" s="46"/>
      <c r="AL660" s="46"/>
      <c r="AM660" s="46"/>
      <c r="AN660" s="46"/>
      <c r="AO660" s="46"/>
      <c r="AP660" s="46"/>
      <c r="AQ660" s="46"/>
      <c r="AR660" s="46"/>
      <c r="AS660" s="46"/>
      <c r="AT660" s="46"/>
      <c r="AU660" s="46"/>
      <c r="AV660" s="46"/>
      <c r="AW660" s="46"/>
      <c r="AX660" s="46"/>
      <c r="AY660" s="46"/>
      <c r="AZ660" s="46"/>
      <c r="BA660" s="46"/>
      <c r="BB660" s="46"/>
      <c r="BC660" s="46"/>
      <c r="BD660" s="46"/>
      <c r="BE660" s="46"/>
      <c r="BF660" s="46"/>
      <c r="BG660" s="46"/>
      <c r="BH660" s="46"/>
      <c r="BI660" s="46"/>
      <c r="BJ660" s="46"/>
      <c r="BK660" s="46"/>
    </row>
    <row r="661" spans="1:63" ht="13.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16"/>
      <c r="AH661" s="16"/>
      <c r="AI661" s="46"/>
      <c r="AJ661" s="46"/>
      <c r="AK661" s="46"/>
      <c r="AL661" s="46"/>
      <c r="AM661" s="46"/>
      <c r="AN661" s="46"/>
      <c r="AO661" s="46"/>
      <c r="AP661" s="46"/>
      <c r="AQ661" s="46"/>
      <c r="AR661" s="46"/>
      <c r="AS661" s="46"/>
      <c r="AT661" s="46"/>
      <c r="AU661" s="46"/>
      <c r="AV661" s="46"/>
      <c r="AW661" s="46"/>
      <c r="AX661" s="46"/>
      <c r="AY661" s="46"/>
      <c r="AZ661" s="46"/>
      <c r="BA661" s="46"/>
      <c r="BB661" s="46"/>
      <c r="BC661" s="46"/>
      <c r="BD661" s="46"/>
      <c r="BE661" s="46"/>
      <c r="BF661" s="46"/>
      <c r="BG661" s="46"/>
      <c r="BH661" s="46"/>
      <c r="BI661" s="46"/>
      <c r="BJ661" s="46"/>
      <c r="BK661" s="46"/>
    </row>
    <row r="662" spans="1:63" ht="13.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16"/>
      <c r="AH662" s="16"/>
      <c r="AI662" s="46"/>
      <c r="AJ662" s="46"/>
      <c r="AK662" s="46"/>
      <c r="AL662" s="46"/>
      <c r="AM662" s="46"/>
      <c r="AN662" s="46"/>
      <c r="AO662" s="46"/>
      <c r="AP662" s="46"/>
      <c r="AQ662" s="46"/>
      <c r="AR662" s="46"/>
      <c r="AS662" s="46"/>
      <c r="AT662" s="46"/>
      <c r="AU662" s="46"/>
      <c r="AV662" s="46"/>
      <c r="AW662" s="46"/>
      <c r="AX662" s="46"/>
      <c r="AY662" s="46"/>
      <c r="AZ662" s="46"/>
      <c r="BA662" s="46"/>
      <c r="BB662" s="46"/>
      <c r="BC662" s="46"/>
      <c r="BD662" s="46"/>
      <c r="BE662" s="46"/>
      <c r="BF662" s="46"/>
      <c r="BG662" s="46"/>
      <c r="BH662" s="46"/>
      <c r="BI662" s="46"/>
      <c r="BJ662" s="46"/>
      <c r="BK662" s="46"/>
    </row>
    <row r="663" spans="1:63" ht="13.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16"/>
      <c r="AH663" s="16"/>
      <c r="AI663" s="46"/>
      <c r="AJ663" s="46"/>
      <c r="AK663" s="46"/>
      <c r="AL663" s="46"/>
      <c r="AM663" s="46"/>
      <c r="AN663" s="46"/>
      <c r="AO663" s="46"/>
      <c r="AP663" s="46"/>
      <c r="AQ663" s="46"/>
      <c r="AR663" s="46"/>
      <c r="AS663" s="46"/>
      <c r="AT663" s="46"/>
      <c r="AU663" s="46"/>
      <c r="AV663" s="46"/>
      <c r="AW663" s="46"/>
      <c r="AX663" s="46"/>
      <c r="AY663" s="46"/>
      <c r="AZ663" s="46"/>
      <c r="BA663" s="46"/>
      <c r="BB663" s="46"/>
      <c r="BC663" s="46"/>
      <c r="BD663" s="46"/>
      <c r="BE663" s="46"/>
      <c r="BF663" s="46"/>
      <c r="BG663" s="46"/>
      <c r="BH663" s="46"/>
      <c r="BI663" s="46"/>
      <c r="BJ663" s="46"/>
      <c r="BK663" s="46"/>
    </row>
    <row r="664" spans="1:63" ht="13.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16"/>
      <c r="AH664" s="16"/>
      <c r="AI664" s="46"/>
      <c r="AJ664" s="46"/>
      <c r="AK664" s="46"/>
      <c r="AL664" s="46"/>
      <c r="AM664" s="46"/>
      <c r="AN664" s="46"/>
      <c r="AO664" s="46"/>
      <c r="AP664" s="46"/>
      <c r="AQ664" s="46"/>
      <c r="AR664" s="46"/>
      <c r="AS664" s="46"/>
      <c r="AT664" s="46"/>
      <c r="AU664" s="46"/>
      <c r="AV664" s="46"/>
      <c r="AW664" s="46"/>
      <c r="AX664" s="46"/>
      <c r="AY664" s="46"/>
      <c r="AZ664" s="46"/>
      <c r="BA664" s="46"/>
      <c r="BB664" s="46"/>
      <c r="BC664" s="46"/>
      <c r="BD664" s="46"/>
      <c r="BE664" s="46"/>
      <c r="BF664" s="46"/>
      <c r="BG664" s="46"/>
      <c r="BH664" s="46"/>
      <c r="BI664" s="46"/>
      <c r="BJ664" s="46"/>
      <c r="BK664" s="46"/>
    </row>
    <row r="665" spans="1:63" ht="13.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16"/>
      <c r="AH665" s="1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c r="BK665" s="46"/>
    </row>
    <row r="666" spans="1:63" ht="13.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16"/>
      <c r="AH666" s="16"/>
      <c r="AI666" s="46"/>
      <c r="AJ666" s="46"/>
      <c r="AK666" s="46"/>
      <c r="AL666" s="46"/>
      <c r="AM666" s="46"/>
      <c r="AN666" s="46"/>
      <c r="AO666" s="46"/>
      <c r="AP666" s="46"/>
      <c r="AQ666" s="46"/>
      <c r="AR666" s="46"/>
      <c r="AS666" s="46"/>
      <c r="AT666" s="46"/>
      <c r="AU666" s="46"/>
      <c r="AV666" s="46"/>
      <c r="AW666" s="46"/>
      <c r="AX666" s="46"/>
      <c r="AY666" s="46"/>
      <c r="AZ666" s="46"/>
      <c r="BA666" s="46"/>
      <c r="BB666" s="46"/>
      <c r="BC666" s="46"/>
      <c r="BD666" s="46"/>
      <c r="BE666" s="46"/>
      <c r="BF666" s="46"/>
      <c r="BG666" s="46"/>
      <c r="BH666" s="46"/>
      <c r="BI666" s="46"/>
      <c r="BJ666" s="46"/>
      <c r="BK666" s="46"/>
    </row>
    <row r="667" spans="1:63" ht="13.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16"/>
      <c r="AH667" s="16"/>
      <c r="AI667" s="46"/>
      <c r="AJ667" s="46"/>
      <c r="AK667" s="46"/>
      <c r="AL667" s="46"/>
      <c r="AM667" s="46"/>
      <c r="AN667" s="46"/>
      <c r="AO667" s="46"/>
      <c r="AP667" s="46"/>
      <c r="AQ667" s="46"/>
      <c r="AR667" s="46"/>
      <c r="AS667" s="46"/>
      <c r="AT667" s="46"/>
      <c r="AU667" s="46"/>
      <c r="AV667" s="46"/>
      <c r="AW667" s="46"/>
      <c r="AX667" s="46"/>
      <c r="AY667" s="46"/>
      <c r="AZ667" s="46"/>
      <c r="BA667" s="46"/>
      <c r="BB667" s="46"/>
      <c r="BC667" s="46"/>
      <c r="BD667" s="46"/>
      <c r="BE667" s="46"/>
      <c r="BF667" s="46"/>
      <c r="BG667" s="46"/>
      <c r="BH667" s="46"/>
      <c r="BI667" s="46"/>
      <c r="BJ667" s="46"/>
      <c r="BK667" s="46"/>
    </row>
    <row r="668" spans="1:63" ht="13.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16"/>
      <c r="AH668" s="16"/>
      <c r="AI668" s="46"/>
      <c r="AJ668" s="46"/>
      <c r="AK668" s="46"/>
      <c r="AL668" s="46"/>
      <c r="AM668" s="46"/>
      <c r="AN668" s="46"/>
      <c r="AO668" s="46"/>
      <c r="AP668" s="46"/>
      <c r="AQ668" s="46"/>
      <c r="AR668" s="46"/>
      <c r="AS668" s="46"/>
      <c r="AT668" s="46"/>
      <c r="AU668" s="46"/>
      <c r="AV668" s="46"/>
      <c r="AW668" s="46"/>
      <c r="AX668" s="46"/>
      <c r="AY668" s="46"/>
      <c r="AZ668" s="46"/>
      <c r="BA668" s="46"/>
      <c r="BB668" s="46"/>
      <c r="BC668" s="46"/>
      <c r="BD668" s="46"/>
      <c r="BE668" s="46"/>
      <c r="BF668" s="46"/>
      <c r="BG668" s="46"/>
      <c r="BH668" s="46"/>
      <c r="BI668" s="46"/>
      <c r="BJ668" s="46"/>
      <c r="BK668" s="46"/>
    </row>
    <row r="669" spans="1:63" ht="13.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16"/>
      <c r="AH669" s="16"/>
      <c r="AI669" s="46"/>
      <c r="AJ669" s="46"/>
      <c r="AK669" s="46"/>
      <c r="AL669" s="46"/>
      <c r="AM669" s="46"/>
      <c r="AN669" s="46"/>
      <c r="AO669" s="46"/>
      <c r="AP669" s="46"/>
      <c r="AQ669" s="46"/>
      <c r="AR669" s="46"/>
      <c r="AS669" s="46"/>
      <c r="AT669" s="46"/>
      <c r="AU669" s="46"/>
      <c r="AV669" s="46"/>
      <c r="AW669" s="46"/>
      <c r="AX669" s="46"/>
      <c r="AY669" s="46"/>
      <c r="AZ669" s="46"/>
      <c r="BA669" s="46"/>
      <c r="BB669" s="46"/>
      <c r="BC669" s="46"/>
      <c r="BD669" s="46"/>
      <c r="BE669" s="46"/>
      <c r="BF669" s="46"/>
      <c r="BG669" s="46"/>
      <c r="BH669" s="46"/>
      <c r="BI669" s="46"/>
      <c r="BJ669" s="46"/>
      <c r="BK669" s="46"/>
    </row>
    <row r="670" spans="1:63" ht="13.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16"/>
      <c r="AH670" s="16"/>
      <c r="AI670" s="46"/>
      <c r="AJ670" s="46"/>
      <c r="AK670" s="46"/>
      <c r="AL670" s="46"/>
      <c r="AM670" s="46"/>
      <c r="AN670" s="46"/>
      <c r="AO670" s="46"/>
      <c r="AP670" s="46"/>
      <c r="AQ670" s="46"/>
      <c r="AR670" s="46"/>
      <c r="AS670" s="46"/>
      <c r="AT670" s="46"/>
      <c r="AU670" s="46"/>
      <c r="AV670" s="46"/>
      <c r="AW670" s="46"/>
      <c r="AX670" s="46"/>
      <c r="AY670" s="46"/>
      <c r="AZ670" s="46"/>
      <c r="BA670" s="46"/>
      <c r="BB670" s="46"/>
      <c r="BC670" s="46"/>
      <c r="BD670" s="46"/>
      <c r="BE670" s="46"/>
      <c r="BF670" s="46"/>
      <c r="BG670" s="46"/>
      <c r="BH670" s="46"/>
      <c r="BI670" s="46"/>
      <c r="BJ670" s="46"/>
      <c r="BK670" s="46"/>
    </row>
    <row r="671" spans="1:63" ht="13.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16"/>
      <c r="AH671" s="16"/>
      <c r="AI671" s="46"/>
      <c r="AJ671" s="46"/>
      <c r="AK671" s="46"/>
      <c r="AL671" s="46"/>
      <c r="AM671" s="46"/>
      <c r="AN671" s="46"/>
      <c r="AO671" s="46"/>
      <c r="AP671" s="46"/>
      <c r="AQ671" s="46"/>
      <c r="AR671" s="46"/>
      <c r="AS671" s="46"/>
      <c r="AT671" s="46"/>
      <c r="AU671" s="46"/>
      <c r="AV671" s="46"/>
      <c r="AW671" s="46"/>
      <c r="AX671" s="46"/>
      <c r="AY671" s="46"/>
      <c r="AZ671" s="46"/>
      <c r="BA671" s="46"/>
      <c r="BB671" s="46"/>
      <c r="BC671" s="46"/>
      <c r="BD671" s="46"/>
      <c r="BE671" s="46"/>
      <c r="BF671" s="46"/>
      <c r="BG671" s="46"/>
      <c r="BH671" s="46"/>
      <c r="BI671" s="46"/>
      <c r="BJ671" s="46"/>
      <c r="BK671" s="46"/>
    </row>
    <row r="672" spans="1:63" ht="13.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16"/>
      <c r="AH672" s="16"/>
      <c r="AI672" s="46"/>
      <c r="AJ672" s="46"/>
      <c r="AK672" s="46"/>
      <c r="AL672" s="46"/>
      <c r="AM672" s="46"/>
      <c r="AN672" s="46"/>
      <c r="AO672" s="46"/>
      <c r="AP672" s="46"/>
      <c r="AQ672" s="46"/>
      <c r="AR672" s="46"/>
      <c r="AS672" s="46"/>
      <c r="AT672" s="46"/>
      <c r="AU672" s="46"/>
      <c r="AV672" s="46"/>
      <c r="AW672" s="46"/>
      <c r="AX672" s="46"/>
      <c r="AY672" s="46"/>
      <c r="AZ672" s="46"/>
      <c r="BA672" s="46"/>
      <c r="BB672" s="46"/>
      <c r="BC672" s="46"/>
      <c r="BD672" s="46"/>
      <c r="BE672" s="46"/>
      <c r="BF672" s="46"/>
      <c r="BG672" s="46"/>
      <c r="BH672" s="46"/>
      <c r="BI672" s="46"/>
      <c r="BJ672" s="46"/>
      <c r="BK672" s="46"/>
    </row>
    <row r="673" spans="1:63" ht="13.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16"/>
      <c r="AH673" s="16"/>
      <c r="AI673" s="46"/>
      <c r="AJ673" s="46"/>
      <c r="AK673" s="46"/>
      <c r="AL673" s="46"/>
      <c r="AM673" s="46"/>
      <c r="AN673" s="46"/>
      <c r="AO673" s="46"/>
      <c r="AP673" s="46"/>
      <c r="AQ673" s="46"/>
      <c r="AR673" s="46"/>
      <c r="AS673" s="46"/>
      <c r="AT673" s="46"/>
      <c r="AU673" s="46"/>
      <c r="AV673" s="46"/>
      <c r="AW673" s="46"/>
      <c r="AX673" s="46"/>
      <c r="AY673" s="46"/>
      <c r="AZ673" s="46"/>
      <c r="BA673" s="46"/>
      <c r="BB673" s="46"/>
      <c r="BC673" s="46"/>
      <c r="BD673" s="46"/>
      <c r="BE673" s="46"/>
      <c r="BF673" s="46"/>
      <c r="BG673" s="46"/>
      <c r="BH673" s="46"/>
      <c r="BI673" s="46"/>
      <c r="BJ673" s="46"/>
      <c r="BK673" s="46"/>
    </row>
    <row r="674" spans="1:63" ht="13.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16"/>
      <c r="AH674" s="1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row>
    <row r="675" spans="1:63" ht="13.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16"/>
      <c r="AH675" s="16"/>
      <c r="AI675" s="46"/>
      <c r="AJ675" s="46"/>
      <c r="AK675" s="46"/>
      <c r="AL675" s="46"/>
      <c r="AM675" s="46"/>
      <c r="AN675" s="46"/>
      <c r="AO675" s="46"/>
      <c r="AP675" s="46"/>
      <c r="AQ675" s="46"/>
      <c r="AR675" s="46"/>
      <c r="AS675" s="46"/>
      <c r="AT675" s="46"/>
      <c r="AU675" s="46"/>
      <c r="AV675" s="46"/>
      <c r="AW675" s="46"/>
      <c r="AX675" s="46"/>
      <c r="AY675" s="46"/>
      <c r="AZ675" s="46"/>
      <c r="BA675" s="46"/>
      <c r="BB675" s="46"/>
      <c r="BC675" s="46"/>
      <c r="BD675" s="46"/>
      <c r="BE675" s="46"/>
      <c r="BF675" s="46"/>
      <c r="BG675" s="46"/>
      <c r="BH675" s="46"/>
      <c r="BI675" s="46"/>
      <c r="BJ675" s="46"/>
      <c r="BK675" s="46"/>
    </row>
    <row r="676" spans="1:63" ht="13.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16"/>
      <c r="AH676" s="1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row>
    <row r="677" spans="1:63" ht="13.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16"/>
      <c r="AH677" s="1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row>
    <row r="678" spans="1:63" ht="13.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16"/>
      <c r="AH678" s="16"/>
      <c r="AI678" s="46"/>
      <c r="AJ678" s="46"/>
      <c r="AK678" s="46"/>
      <c r="AL678" s="46"/>
      <c r="AM678" s="46"/>
      <c r="AN678" s="46"/>
      <c r="AO678" s="46"/>
      <c r="AP678" s="46"/>
      <c r="AQ678" s="46"/>
      <c r="AR678" s="46"/>
      <c r="AS678" s="46"/>
      <c r="AT678" s="46"/>
      <c r="AU678" s="46"/>
      <c r="AV678" s="46"/>
      <c r="AW678" s="46"/>
      <c r="AX678" s="46"/>
      <c r="AY678" s="46"/>
      <c r="AZ678" s="46"/>
      <c r="BA678" s="46"/>
      <c r="BB678" s="46"/>
      <c r="BC678" s="46"/>
      <c r="BD678" s="46"/>
      <c r="BE678" s="46"/>
      <c r="BF678" s="46"/>
      <c r="BG678" s="46"/>
      <c r="BH678" s="46"/>
      <c r="BI678" s="46"/>
      <c r="BJ678" s="46"/>
      <c r="BK678" s="46"/>
    </row>
    <row r="679" spans="1:63" ht="13.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16"/>
      <c r="AH679" s="1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c r="BH679" s="46"/>
      <c r="BI679" s="46"/>
      <c r="BJ679" s="46"/>
      <c r="BK679" s="46"/>
    </row>
    <row r="680" spans="1:63" ht="13.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16"/>
      <c r="AH680" s="1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c r="BH680" s="46"/>
      <c r="BI680" s="46"/>
      <c r="BJ680" s="46"/>
      <c r="BK680" s="46"/>
    </row>
    <row r="681" spans="1:63" ht="13.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16"/>
      <c r="AH681" s="16"/>
      <c r="AI681" s="46"/>
      <c r="AJ681" s="46"/>
      <c r="AK681" s="46"/>
      <c r="AL681" s="46"/>
      <c r="AM681" s="46"/>
      <c r="AN681" s="46"/>
      <c r="AO681" s="46"/>
      <c r="AP681" s="46"/>
      <c r="AQ681" s="46"/>
      <c r="AR681" s="46"/>
      <c r="AS681" s="46"/>
      <c r="AT681" s="46"/>
      <c r="AU681" s="46"/>
      <c r="AV681" s="46"/>
      <c r="AW681" s="46"/>
      <c r="AX681" s="46"/>
      <c r="AY681" s="46"/>
      <c r="AZ681" s="46"/>
      <c r="BA681" s="46"/>
      <c r="BB681" s="46"/>
      <c r="BC681" s="46"/>
      <c r="BD681" s="46"/>
      <c r="BE681" s="46"/>
      <c r="BF681" s="46"/>
      <c r="BG681" s="46"/>
      <c r="BH681" s="46"/>
      <c r="BI681" s="46"/>
      <c r="BJ681" s="46"/>
      <c r="BK681" s="46"/>
    </row>
    <row r="682" spans="1:63" ht="13.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16"/>
      <c r="AH682" s="16"/>
      <c r="AI682" s="46"/>
      <c r="AJ682" s="46"/>
      <c r="AK682" s="46"/>
      <c r="AL682" s="46"/>
      <c r="AM682" s="46"/>
      <c r="AN682" s="46"/>
      <c r="AO682" s="46"/>
      <c r="AP682" s="46"/>
      <c r="AQ682" s="46"/>
      <c r="AR682" s="46"/>
      <c r="AS682" s="46"/>
      <c r="AT682" s="46"/>
      <c r="AU682" s="46"/>
      <c r="AV682" s="46"/>
      <c r="AW682" s="46"/>
      <c r="AX682" s="46"/>
      <c r="AY682" s="46"/>
      <c r="AZ682" s="46"/>
      <c r="BA682" s="46"/>
      <c r="BB682" s="46"/>
      <c r="BC682" s="46"/>
      <c r="BD682" s="46"/>
      <c r="BE682" s="46"/>
      <c r="BF682" s="46"/>
      <c r="BG682" s="46"/>
      <c r="BH682" s="46"/>
      <c r="BI682" s="46"/>
      <c r="BJ682" s="46"/>
      <c r="BK682" s="46"/>
    </row>
    <row r="683" spans="1:63" ht="13.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16"/>
      <c r="AH683" s="1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c r="BH683" s="46"/>
      <c r="BI683" s="46"/>
      <c r="BJ683" s="46"/>
      <c r="BK683" s="46"/>
    </row>
    <row r="684" spans="1:63" ht="13.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16"/>
      <c r="AH684" s="1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c r="BH684" s="46"/>
      <c r="BI684" s="46"/>
      <c r="BJ684" s="46"/>
      <c r="BK684" s="46"/>
    </row>
    <row r="685" spans="1:63" ht="13.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16"/>
      <c r="AH685" s="16"/>
      <c r="AI685" s="46"/>
      <c r="AJ685" s="46"/>
      <c r="AK685" s="46"/>
      <c r="AL685" s="46"/>
      <c r="AM685" s="46"/>
      <c r="AN685" s="46"/>
      <c r="AO685" s="46"/>
      <c r="AP685" s="46"/>
      <c r="AQ685" s="46"/>
      <c r="AR685" s="46"/>
      <c r="AS685" s="46"/>
      <c r="AT685" s="46"/>
      <c r="AU685" s="46"/>
      <c r="AV685" s="46"/>
      <c r="AW685" s="46"/>
      <c r="AX685" s="46"/>
      <c r="AY685" s="46"/>
      <c r="AZ685" s="46"/>
      <c r="BA685" s="46"/>
      <c r="BB685" s="46"/>
      <c r="BC685" s="46"/>
      <c r="BD685" s="46"/>
      <c r="BE685" s="46"/>
      <c r="BF685" s="46"/>
      <c r="BG685" s="46"/>
      <c r="BH685" s="46"/>
      <c r="BI685" s="46"/>
      <c r="BJ685" s="46"/>
      <c r="BK685" s="46"/>
    </row>
    <row r="686" spans="1:63" ht="13.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16"/>
      <c r="AH686" s="16"/>
      <c r="AI686" s="46"/>
      <c r="AJ686" s="46"/>
      <c r="AK686" s="46"/>
      <c r="AL686" s="46"/>
      <c r="AM686" s="46"/>
      <c r="AN686" s="46"/>
      <c r="AO686" s="46"/>
      <c r="AP686" s="46"/>
      <c r="AQ686" s="46"/>
      <c r="AR686" s="46"/>
      <c r="AS686" s="46"/>
      <c r="AT686" s="46"/>
      <c r="AU686" s="46"/>
      <c r="AV686" s="46"/>
      <c r="AW686" s="46"/>
      <c r="AX686" s="46"/>
      <c r="AY686" s="46"/>
      <c r="AZ686" s="46"/>
      <c r="BA686" s="46"/>
      <c r="BB686" s="46"/>
      <c r="BC686" s="46"/>
      <c r="BD686" s="46"/>
      <c r="BE686" s="46"/>
      <c r="BF686" s="46"/>
      <c r="BG686" s="46"/>
      <c r="BH686" s="46"/>
      <c r="BI686" s="46"/>
      <c r="BJ686" s="46"/>
      <c r="BK686" s="46"/>
    </row>
    <row r="687" spans="1:63" ht="13.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16"/>
      <c r="AH687" s="16"/>
      <c r="AI687" s="46"/>
      <c r="AJ687" s="46"/>
      <c r="AK687" s="46"/>
      <c r="AL687" s="46"/>
      <c r="AM687" s="46"/>
      <c r="AN687" s="46"/>
      <c r="AO687" s="46"/>
      <c r="AP687" s="46"/>
      <c r="AQ687" s="46"/>
      <c r="AR687" s="46"/>
      <c r="AS687" s="46"/>
      <c r="AT687" s="46"/>
      <c r="AU687" s="46"/>
      <c r="AV687" s="46"/>
      <c r="AW687" s="46"/>
      <c r="AX687" s="46"/>
      <c r="AY687" s="46"/>
      <c r="AZ687" s="46"/>
      <c r="BA687" s="46"/>
      <c r="BB687" s="46"/>
      <c r="BC687" s="46"/>
      <c r="BD687" s="46"/>
      <c r="BE687" s="46"/>
      <c r="BF687" s="46"/>
      <c r="BG687" s="46"/>
      <c r="BH687" s="46"/>
      <c r="BI687" s="46"/>
      <c r="BJ687" s="46"/>
      <c r="BK687" s="46"/>
    </row>
    <row r="688" spans="1:63" ht="13.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16"/>
      <c r="AH688" s="16"/>
      <c r="AI688" s="46"/>
      <c r="AJ688" s="46"/>
      <c r="AK688" s="46"/>
      <c r="AL688" s="46"/>
      <c r="AM688" s="46"/>
      <c r="AN688" s="46"/>
      <c r="AO688" s="46"/>
      <c r="AP688" s="46"/>
      <c r="AQ688" s="46"/>
      <c r="AR688" s="46"/>
      <c r="AS688" s="46"/>
      <c r="AT688" s="46"/>
      <c r="AU688" s="46"/>
      <c r="AV688" s="46"/>
      <c r="AW688" s="46"/>
      <c r="AX688" s="46"/>
      <c r="AY688" s="46"/>
      <c r="AZ688" s="46"/>
      <c r="BA688" s="46"/>
      <c r="BB688" s="46"/>
      <c r="BC688" s="46"/>
      <c r="BD688" s="46"/>
      <c r="BE688" s="46"/>
      <c r="BF688" s="46"/>
      <c r="BG688" s="46"/>
      <c r="BH688" s="46"/>
      <c r="BI688" s="46"/>
      <c r="BJ688" s="46"/>
      <c r="BK688" s="46"/>
    </row>
    <row r="689" spans="1:63" ht="13.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16"/>
      <c r="AH689" s="1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row>
    <row r="690" spans="1:63" ht="13.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16"/>
      <c r="AH690" s="1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row>
    <row r="691" spans="1:63" ht="13.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16"/>
      <c r="AH691" s="16"/>
      <c r="AI691" s="46"/>
      <c r="AJ691" s="46"/>
      <c r="AK691" s="46"/>
      <c r="AL691" s="46"/>
      <c r="AM691" s="46"/>
      <c r="AN691" s="46"/>
      <c r="AO691" s="46"/>
      <c r="AP691" s="46"/>
      <c r="AQ691" s="46"/>
      <c r="AR691" s="46"/>
      <c r="AS691" s="46"/>
      <c r="AT691" s="46"/>
      <c r="AU691" s="46"/>
      <c r="AV691" s="46"/>
      <c r="AW691" s="46"/>
      <c r="AX691" s="46"/>
      <c r="AY691" s="46"/>
      <c r="AZ691" s="46"/>
      <c r="BA691" s="46"/>
      <c r="BB691" s="46"/>
      <c r="BC691" s="46"/>
      <c r="BD691" s="46"/>
      <c r="BE691" s="46"/>
      <c r="BF691" s="46"/>
      <c r="BG691" s="46"/>
      <c r="BH691" s="46"/>
      <c r="BI691" s="46"/>
      <c r="BJ691" s="46"/>
      <c r="BK691" s="46"/>
    </row>
    <row r="692" spans="1:63" ht="13.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16"/>
      <c r="AH692" s="16"/>
      <c r="AI692" s="46"/>
      <c r="AJ692" s="46"/>
      <c r="AK692" s="46"/>
      <c r="AL692" s="46"/>
      <c r="AM692" s="46"/>
      <c r="AN692" s="46"/>
      <c r="AO692" s="46"/>
      <c r="AP692" s="46"/>
      <c r="AQ692" s="46"/>
      <c r="AR692" s="46"/>
      <c r="AS692" s="46"/>
      <c r="AT692" s="46"/>
      <c r="AU692" s="46"/>
      <c r="AV692" s="46"/>
      <c r="AW692" s="46"/>
      <c r="AX692" s="46"/>
      <c r="AY692" s="46"/>
      <c r="AZ692" s="46"/>
      <c r="BA692" s="46"/>
      <c r="BB692" s="46"/>
      <c r="BC692" s="46"/>
      <c r="BD692" s="46"/>
      <c r="BE692" s="46"/>
      <c r="BF692" s="46"/>
      <c r="BG692" s="46"/>
      <c r="BH692" s="46"/>
      <c r="BI692" s="46"/>
      <c r="BJ692" s="46"/>
      <c r="BK692" s="46"/>
    </row>
    <row r="693" spans="1:63" ht="13.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16"/>
      <c r="AH693" s="16"/>
      <c r="AI693" s="46"/>
      <c r="AJ693" s="46"/>
      <c r="AK693" s="46"/>
      <c r="AL693" s="46"/>
      <c r="AM693" s="46"/>
      <c r="AN693" s="46"/>
      <c r="AO693" s="46"/>
      <c r="AP693" s="46"/>
      <c r="AQ693" s="46"/>
      <c r="AR693" s="46"/>
      <c r="AS693" s="46"/>
      <c r="AT693" s="46"/>
      <c r="AU693" s="46"/>
      <c r="AV693" s="46"/>
      <c r="AW693" s="46"/>
      <c r="AX693" s="46"/>
      <c r="AY693" s="46"/>
      <c r="AZ693" s="46"/>
      <c r="BA693" s="46"/>
      <c r="BB693" s="46"/>
      <c r="BC693" s="46"/>
      <c r="BD693" s="46"/>
      <c r="BE693" s="46"/>
      <c r="BF693" s="46"/>
      <c r="BG693" s="46"/>
      <c r="BH693" s="46"/>
      <c r="BI693" s="46"/>
      <c r="BJ693" s="46"/>
      <c r="BK693" s="46"/>
    </row>
    <row r="694" spans="1:63" ht="13.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16"/>
      <c r="AH694" s="16"/>
      <c r="AI694" s="46"/>
      <c r="AJ694" s="46"/>
      <c r="AK694" s="46"/>
      <c r="AL694" s="46"/>
      <c r="AM694" s="46"/>
      <c r="AN694" s="46"/>
      <c r="AO694" s="46"/>
      <c r="AP694" s="46"/>
      <c r="AQ694" s="46"/>
      <c r="AR694" s="46"/>
      <c r="AS694" s="46"/>
      <c r="AT694" s="46"/>
      <c r="AU694" s="46"/>
      <c r="AV694" s="46"/>
      <c r="AW694" s="46"/>
      <c r="AX694" s="46"/>
      <c r="AY694" s="46"/>
      <c r="AZ694" s="46"/>
      <c r="BA694" s="46"/>
      <c r="BB694" s="46"/>
      <c r="BC694" s="46"/>
      <c r="BD694" s="46"/>
      <c r="BE694" s="46"/>
      <c r="BF694" s="46"/>
      <c r="BG694" s="46"/>
      <c r="BH694" s="46"/>
      <c r="BI694" s="46"/>
      <c r="BJ694" s="46"/>
      <c r="BK694" s="46"/>
    </row>
    <row r="695" spans="1:63" ht="13.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16"/>
      <c r="AH695" s="16"/>
      <c r="AI695" s="46"/>
      <c r="AJ695" s="46"/>
      <c r="AK695" s="46"/>
      <c r="AL695" s="46"/>
      <c r="AM695" s="46"/>
      <c r="AN695" s="46"/>
      <c r="AO695" s="46"/>
      <c r="AP695" s="46"/>
      <c r="AQ695" s="46"/>
      <c r="AR695" s="46"/>
      <c r="AS695" s="46"/>
      <c r="AT695" s="46"/>
      <c r="AU695" s="46"/>
      <c r="AV695" s="46"/>
      <c r="AW695" s="46"/>
      <c r="AX695" s="46"/>
      <c r="AY695" s="46"/>
      <c r="AZ695" s="46"/>
      <c r="BA695" s="46"/>
      <c r="BB695" s="46"/>
      <c r="BC695" s="46"/>
      <c r="BD695" s="46"/>
      <c r="BE695" s="46"/>
      <c r="BF695" s="46"/>
      <c r="BG695" s="46"/>
      <c r="BH695" s="46"/>
      <c r="BI695" s="46"/>
      <c r="BJ695" s="46"/>
      <c r="BK695" s="46"/>
    </row>
    <row r="696" spans="1:63" ht="13.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16"/>
      <c r="AH696" s="16"/>
      <c r="AI696" s="46"/>
      <c r="AJ696" s="46"/>
      <c r="AK696" s="46"/>
      <c r="AL696" s="46"/>
      <c r="AM696" s="46"/>
      <c r="AN696" s="46"/>
      <c r="AO696" s="46"/>
      <c r="AP696" s="46"/>
      <c r="AQ696" s="46"/>
      <c r="AR696" s="46"/>
      <c r="AS696" s="46"/>
      <c r="AT696" s="46"/>
      <c r="AU696" s="46"/>
      <c r="AV696" s="46"/>
      <c r="AW696" s="46"/>
      <c r="AX696" s="46"/>
      <c r="AY696" s="46"/>
      <c r="AZ696" s="46"/>
      <c r="BA696" s="46"/>
      <c r="BB696" s="46"/>
      <c r="BC696" s="46"/>
      <c r="BD696" s="46"/>
      <c r="BE696" s="46"/>
      <c r="BF696" s="46"/>
      <c r="BG696" s="46"/>
      <c r="BH696" s="46"/>
      <c r="BI696" s="46"/>
      <c r="BJ696" s="46"/>
      <c r="BK696" s="46"/>
    </row>
    <row r="697" spans="1:63" ht="13.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16"/>
      <c r="AH697" s="16"/>
      <c r="AI697" s="46"/>
      <c r="AJ697" s="46"/>
      <c r="AK697" s="46"/>
      <c r="AL697" s="46"/>
      <c r="AM697" s="46"/>
      <c r="AN697" s="46"/>
      <c r="AO697" s="46"/>
      <c r="AP697" s="46"/>
      <c r="AQ697" s="46"/>
      <c r="AR697" s="46"/>
      <c r="AS697" s="46"/>
      <c r="AT697" s="46"/>
      <c r="AU697" s="46"/>
      <c r="AV697" s="46"/>
      <c r="AW697" s="46"/>
      <c r="AX697" s="46"/>
      <c r="AY697" s="46"/>
      <c r="AZ697" s="46"/>
      <c r="BA697" s="46"/>
      <c r="BB697" s="46"/>
      <c r="BC697" s="46"/>
      <c r="BD697" s="46"/>
      <c r="BE697" s="46"/>
      <c r="BF697" s="46"/>
      <c r="BG697" s="46"/>
      <c r="BH697" s="46"/>
      <c r="BI697" s="46"/>
      <c r="BJ697" s="46"/>
      <c r="BK697" s="46"/>
    </row>
    <row r="698" spans="1:63" ht="13.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16"/>
      <c r="AH698" s="16"/>
      <c r="AI698" s="46"/>
      <c r="AJ698" s="46"/>
      <c r="AK698" s="46"/>
      <c r="AL698" s="46"/>
      <c r="AM698" s="46"/>
      <c r="AN698" s="46"/>
      <c r="AO698" s="46"/>
      <c r="AP698" s="46"/>
      <c r="AQ698" s="46"/>
      <c r="AR698" s="46"/>
      <c r="AS698" s="46"/>
      <c r="AT698" s="46"/>
      <c r="AU698" s="46"/>
      <c r="AV698" s="46"/>
      <c r="AW698" s="46"/>
      <c r="AX698" s="46"/>
      <c r="AY698" s="46"/>
      <c r="AZ698" s="46"/>
      <c r="BA698" s="46"/>
      <c r="BB698" s="46"/>
      <c r="BC698" s="46"/>
      <c r="BD698" s="46"/>
      <c r="BE698" s="46"/>
      <c r="BF698" s="46"/>
      <c r="BG698" s="46"/>
      <c r="BH698" s="46"/>
      <c r="BI698" s="46"/>
      <c r="BJ698" s="46"/>
      <c r="BK698" s="46"/>
    </row>
    <row r="699" spans="1:63" ht="13.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16"/>
      <c r="AH699" s="16"/>
      <c r="AI699" s="46"/>
      <c r="AJ699" s="46"/>
      <c r="AK699" s="46"/>
      <c r="AL699" s="46"/>
      <c r="AM699" s="46"/>
      <c r="AN699" s="46"/>
      <c r="AO699" s="46"/>
      <c r="AP699" s="46"/>
      <c r="AQ699" s="46"/>
      <c r="AR699" s="46"/>
      <c r="AS699" s="46"/>
      <c r="AT699" s="46"/>
      <c r="AU699" s="46"/>
      <c r="AV699" s="46"/>
      <c r="AW699" s="46"/>
      <c r="AX699" s="46"/>
      <c r="AY699" s="46"/>
      <c r="AZ699" s="46"/>
      <c r="BA699" s="46"/>
      <c r="BB699" s="46"/>
      <c r="BC699" s="46"/>
      <c r="BD699" s="46"/>
      <c r="BE699" s="46"/>
      <c r="BF699" s="46"/>
      <c r="BG699" s="46"/>
      <c r="BH699" s="46"/>
      <c r="BI699" s="46"/>
      <c r="BJ699" s="46"/>
      <c r="BK699" s="46"/>
    </row>
    <row r="700" spans="1:63" ht="13.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16"/>
      <c r="AH700" s="16"/>
      <c r="AI700" s="46"/>
      <c r="AJ700" s="46"/>
      <c r="AK700" s="46"/>
      <c r="AL700" s="46"/>
      <c r="AM700" s="46"/>
      <c r="AN700" s="46"/>
      <c r="AO700" s="46"/>
      <c r="AP700" s="46"/>
      <c r="AQ700" s="46"/>
      <c r="AR700" s="46"/>
      <c r="AS700" s="46"/>
      <c r="AT700" s="46"/>
      <c r="AU700" s="46"/>
      <c r="AV700" s="46"/>
      <c r="AW700" s="46"/>
      <c r="AX700" s="46"/>
      <c r="AY700" s="46"/>
      <c r="AZ700" s="46"/>
      <c r="BA700" s="46"/>
      <c r="BB700" s="46"/>
      <c r="BC700" s="46"/>
      <c r="BD700" s="46"/>
      <c r="BE700" s="46"/>
      <c r="BF700" s="46"/>
      <c r="BG700" s="46"/>
      <c r="BH700" s="46"/>
      <c r="BI700" s="46"/>
      <c r="BJ700" s="46"/>
      <c r="BK700" s="46"/>
    </row>
    <row r="701" spans="1:63" ht="13.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16"/>
      <c r="AH701" s="16"/>
      <c r="AI701" s="46"/>
      <c r="AJ701" s="46"/>
      <c r="AK701" s="46"/>
      <c r="AL701" s="46"/>
      <c r="AM701" s="46"/>
      <c r="AN701" s="46"/>
      <c r="AO701" s="46"/>
      <c r="AP701" s="46"/>
      <c r="AQ701" s="46"/>
      <c r="AR701" s="46"/>
      <c r="AS701" s="46"/>
      <c r="AT701" s="46"/>
      <c r="AU701" s="46"/>
      <c r="AV701" s="46"/>
      <c r="AW701" s="46"/>
      <c r="AX701" s="46"/>
      <c r="AY701" s="46"/>
      <c r="AZ701" s="46"/>
      <c r="BA701" s="46"/>
      <c r="BB701" s="46"/>
      <c r="BC701" s="46"/>
      <c r="BD701" s="46"/>
      <c r="BE701" s="46"/>
      <c r="BF701" s="46"/>
      <c r="BG701" s="46"/>
      <c r="BH701" s="46"/>
      <c r="BI701" s="46"/>
      <c r="BJ701" s="46"/>
      <c r="BK701" s="46"/>
    </row>
    <row r="702" spans="1:63" ht="13.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16"/>
      <c r="AH702" s="16"/>
      <c r="AI702" s="46"/>
      <c r="AJ702" s="46"/>
      <c r="AK702" s="46"/>
      <c r="AL702" s="46"/>
      <c r="AM702" s="46"/>
      <c r="AN702" s="46"/>
      <c r="AO702" s="46"/>
      <c r="AP702" s="46"/>
      <c r="AQ702" s="46"/>
      <c r="AR702" s="46"/>
      <c r="AS702" s="46"/>
      <c r="AT702" s="46"/>
      <c r="AU702" s="46"/>
      <c r="AV702" s="46"/>
      <c r="AW702" s="46"/>
      <c r="AX702" s="46"/>
      <c r="AY702" s="46"/>
      <c r="AZ702" s="46"/>
      <c r="BA702" s="46"/>
      <c r="BB702" s="46"/>
      <c r="BC702" s="46"/>
      <c r="BD702" s="46"/>
      <c r="BE702" s="46"/>
      <c r="BF702" s="46"/>
      <c r="BG702" s="46"/>
      <c r="BH702" s="46"/>
      <c r="BI702" s="46"/>
      <c r="BJ702" s="46"/>
      <c r="BK702" s="46"/>
    </row>
    <row r="703" spans="1:63" ht="13.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16"/>
      <c r="AH703" s="16"/>
      <c r="AI703" s="46"/>
      <c r="AJ703" s="46"/>
      <c r="AK703" s="46"/>
      <c r="AL703" s="46"/>
      <c r="AM703" s="46"/>
      <c r="AN703" s="46"/>
      <c r="AO703" s="46"/>
      <c r="AP703" s="46"/>
      <c r="AQ703" s="46"/>
      <c r="AR703" s="46"/>
      <c r="AS703" s="46"/>
      <c r="AT703" s="46"/>
      <c r="AU703" s="46"/>
      <c r="AV703" s="46"/>
      <c r="AW703" s="46"/>
      <c r="AX703" s="46"/>
      <c r="AY703" s="46"/>
      <c r="AZ703" s="46"/>
      <c r="BA703" s="46"/>
      <c r="BB703" s="46"/>
      <c r="BC703" s="46"/>
      <c r="BD703" s="46"/>
      <c r="BE703" s="46"/>
      <c r="BF703" s="46"/>
      <c r="BG703" s="46"/>
      <c r="BH703" s="46"/>
      <c r="BI703" s="46"/>
      <c r="BJ703" s="46"/>
      <c r="BK703" s="46"/>
    </row>
    <row r="704" spans="1:63" ht="13.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16"/>
      <c r="AH704" s="16"/>
      <c r="AI704" s="46"/>
      <c r="AJ704" s="46"/>
      <c r="AK704" s="46"/>
      <c r="AL704" s="46"/>
      <c r="AM704" s="46"/>
      <c r="AN704" s="46"/>
      <c r="AO704" s="46"/>
      <c r="AP704" s="46"/>
      <c r="AQ704" s="46"/>
      <c r="AR704" s="46"/>
      <c r="AS704" s="46"/>
      <c r="AT704" s="46"/>
      <c r="AU704" s="46"/>
      <c r="AV704" s="46"/>
      <c r="AW704" s="46"/>
      <c r="AX704" s="46"/>
      <c r="AY704" s="46"/>
      <c r="AZ704" s="46"/>
      <c r="BA704" s="46"/>
      <c r="BB704" s="46"/>
      <c r="BC704" s="46"/>
      <c r="BD704" s="46"/>
      <c r="BE704" s="46"/>
      <c r="BF704" s="46"/>
      <c r="BG704" s="46"/>
      <c r="BH704" s="46"/>
      <c r="BI704" s="46"/>
      <c r="BJ704" s="46"/>
      <c r="BK704" s="46"/>
    </row>
    <row r="705" spans="1:63" ht="13.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16"/>
      <c r="AH705" s="16"/>
      <c r="AI705" s="46"/>
      <c r="AJ705" s="46"/>
      <c r="AK705" s="46"/>
      <c r="AL705" s="46"/>
      <c r="AM705" s="46"/>
      <c r="AN705" s="46"/>
      <c r="AO705" s="46"/>
      <c r="AP705" s="46"/>
      <c r="AQ705" s="46"/>
      <c r="AR705" s="46"/>
      <c r="AS705" s="46"/>
      <c r="AT705" s="46"/>
      <c r="AU705" s="46"/>
      <c r="AV705" s="46"/>
      <c r="AW705" s="46"/>
      <c r="AX705" s="46"/>
      <c r="AY705" s="46"/>
      <c r="AZ705" s="46"/>
      <c r="BA705" s="46"/>
      <c r="BB705" s="46"/>
      <c r="BC705" s="46"/>
      <c r="BD705" s="46"/>
      <c r="BE705" s="46"/>
      <c r="BF705" s="46"/>
      <c r="BG705" s="46"/>
      <c r="BH705" s="46"/>
      <c r="BI705" s="46"/>
      <c r="BJ705" s="46"/>
      <c r="BK705" s="46"/>
    </row>
    <row r="706" spans="1:63" ht="13.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16"/>
      <c r="AH706" s="16"/>
      <c r="AI706" s="46"/>
      <c r="AJ706" s="46"/>
      <c r="AK706" s="46"/>
      <c r="AL706" s="46"/>
      <c r="AM706" s="46"/>
      <c r="AN706" s="46"/>
      <c r="AO706" s="46"/>
      <c r="AP706" s="46"/>
      <c r="AQ706" s="46"/>
      <c r="AR706" s="46"/>
      <c r="AS706" s="46"/>
      <c r="AT706" s="46"/>
      <c r="AU706" s="46"/>
      <c r="AV706" s="46"/>
      <c r="AW706" s="46"/>
      <c r="AX706" s="46"/>
      <c r="AY706" s="46"/>
      <c r="AZ706" s="46"/>
      <c r="BA706" s="46"/>
      <c r="BB706" s="46"/>
      <c r="BC706" s="46"/>
      <c r="BD706" s="46"/>
      <c r="BE706" s="46"/>
      <c r="BF706" s="46"/>
      <c r="BG706" s="46"/>
      <c r="BH706" s="46"/>
      <c r="BI706" s="46"/>
      <c r="BJ706" s="46"/>
      <c r="BK706" s="46"/>
    </row>
    <row r="707" spans="1:63" ht="13.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16"/>
      <c r="AH707" s="16"/>
      <c r="AI707" s="46"/>
      <c r="AJ707" s="46"/>
      <c r="AK707" s="46"/>
      <c r="AL707" s="46"/>
      <c r="AM707" s="46"/>
      <c r="AN707" s="46"/>
      <c r="AO707" s="46"/>
      <c r="AP707" s="46"/>
      <c r="AQ707" s="46"/>
      <c r="AR707" s="46"/>
      <c r="AS707" s="46"/>
      <c r="AT707" s="46"/>
      <c r="AU707" s="46"/>
      <c r="AV707" s="46"/>
      <c r="AW707" s="46"/>
      <c r="AX707" s="46"/>
      <c r="AY707" s="46"/>
      <c r="AZ707" s="46"/>
      <c r="BA707" s="46"/>
      <c r="BB707" s="46"/>
      <c r="BC707" s="46"/>
      <c r="BD707" s="46"/>
      <c r="BE707" s="46"/>
      <c r="BF707" s="46"/>
      <c r="BG707" s="46"/>
      <c r="BH707" s="46"/>
      <c r="BI707" s="46"/>
      <c r="BJ707" s="46"/>
      <c r="BK707" s="46"/>
    </row>
    <row r="708" spans="1:63" ht="13.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16"/>
      <c r="AH708" s="16"/>
      <c r="AI708" s="46"/>
      <c r="AJ708" s="46"/>
      <c r="AK708" s="46"/>
      <c r="AL708" s="46"/>
      <c r="AM708" s="46"/>
      <c r="AN708" s="46"/>
      <c r="AO708" s="46"/>
      <c r="AP708" s="46"/>
      <c r="AQ708" s="46"/>
      <c r="AR708" s="46"/>
      <c r="AS708" s="46"/>
      <c r="AT708" s="46"/>
      <c r="AU708" s="46"/>
      <c r="AV708" s="46"/>
      <c r="AW708" s="46"/>
      <c r="AX708" s="46"/>
      <c r="AY708" s="46"/>
      <c r="AZ708" s="46"/>
      <c r="BA708" s="46"/>
      <c r="BB708" s="46"/>
      <c r="BC708" s="46"/>
      <c r="BD708" s="46"/>
      <c r="BE708" s="46"/>
      <c r="BF708" s="46"/>
      <c r="BG708" s="46"/>
      <c r="BH708" s="46"/>
      <c r="BI708" s="46"/>
      <c r="BJ708" s="46"/>
      <c r="BK708" s="46"/>
    </row>
    <row r="709" spans="1:63" ht="13.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16"/>
      <c r="AH709" s="16"/>
      <c r="AI709" s="46"/>
      <c r="AJ709" s="46"/>
      <c r="AK709" s="46"/>
      <c r="AL709" s="46"/>
      <c r="AM709" s="46"/>
      <c r="AN709" s="46"/>
      <c r="AO709" s="46"/>
      <c r="AP709" s="46"/>
      <c r="AQ709" s="46"/>
      <c r="AR709" s="46"/>
      <c r="AS709" s="46"/>
      <c r="AT709" s="46"/>
      <c r="AU709" s="46"/>
      <c r="AV709" s="46"/>
      <c r="AW709" s="46"/>
      <c r="AX709" s="46"/>
      <c r="AY709" s="46"/>
      <c r="AZ709" s="46"/>
      <c r="BA709" s="46"/>
      <c r="BB709" s="46"/>
      <c r="BC709" s="46"/>
      <c r="BD709" s="46"/>
      <c r="BE709" s="46"/>
      <c r="BF709" s="46"/>
      <c r="BG709" s="46"/>
      <c r="BH709" s="46"/>
      <c r="BI709" s="46"/>
      <c r="BJ709" s="46"/>
      <c r="BK709" s="46"/>
    </row>
    <row r="710" spans="1:63" ht="13.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16"/>
      <c r="AH710" s="16"/>
      <c r="AI710" s="46"/>
      <c r="AJ710" s="46"/>
      <c r="AK710" s="46"/>
      <c r="AL710" s="46"/>
      <c r="AM710" s="46"/>
      <c r="AN710" s="46"/>
      <c r="AO710" s="46"/>
      <c r="AP710" s="46"/>
      <c r="AQ710" s="46"/>
      <c r="AR710" s="46"/>
      <c r="AS710" s="46"/>
      <c r="AT710" s="46"/>
      <c r="AU710" s="46"/>
      <c r="AV710" s="46"/>
      <c r="AW710" s="46"/>
      <c r="AX710" s="46"/>
      <c r="AY710" s="46"/>
      <c r="AZ710" s="46"/>
      <c r="BA710" s="46"/>
      <c r="BB710" s="46"/>
      <c r="BC710" s="46"/>
      <c r="BD710" s="46"/>
      <c r="BE710" s="46"/>
      <c r="BF710" s="46"/>
      <c r="BG710" s="46"/>
      <c r="BH710" s="46"/>
      <c r="BI710" s="46"/>
      <c r="BJ710" s="46"/>
      <c r="BK710" s="46"/>
    </row>
    <row r="711" spans="1:63" ht="13.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16"/>
      <c r="AH711" s="16"/>
      <c r="AI711" s="46"/>
      <c r="AJ711" s="46"/>
      <c r="AK711" s="46"/>
      <c r="AL711" s="46"/>
      <c r="AM711" s="46"/>
      <c r="AN711" s="46"/>
      <c r="AO711" s="46"/>
      <c r="AP711" s="46"/>
      <c r="AQ711" s="46"/>
      <c r="AR711" s="46"/>
      <c r="AS711" s="46"/>
      <c r="AT711" s="46"/>
      <c r="AU711" s="46"/>
      <c r="AV711" s="46"/>
      <c r="AW711" s="46"/>
      <c r="AX711" s="46"/>
      <c r="AY711" s="46"/>
      <c r="AZ711" s="46"/>
      <c r="BA711" s="46"/>
      <c r="BB711" s="46"/>
      <c r="BC711" s="46"/>
      <c r="BD711" s="46"/>
      <c r="BE711" s="46"/>
      <c r="BF711" s="46"/>
      <c r="BG711" s="46"/>
      <c r="BH711" s="46"/>
      <c r="BI711" s="46"/>
      <c r="BJ711" s="46"/>
      <c r="BK711" s="46"/>
    </row>
    <row r="712" spans="1:63" ht="13.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16"/>
      <c r="AH712" s="16"/>
      <c r="AI712" s="46"/>
      <c r="AJ712" s="46"/>
      <c r="AK712" s="46"/>
      <c r="AL712" s="46"/>
      <c r="AM712" s="46"/>
      <c r="AN712" s="46"/>
      <c r="AO712" s="46"/>
      <c r="AP712" s="46"/>
      <c r="AQ712" s="46"/>
      <c r="AR712" s="46"/>
      <c r="AS712" s="46"/>
      <c r="AT712" s="46"/>
      <c r="AU712" s="46"/>
      <c r="AV712" s="46"/>
      <c r="AW712" s="46"/>
      <c r="AX712" s="46"/>
      <c r="AY712" s="46"/>
      <c r="AZ712" s="46"/>
      <c r="BA712" s="46"/>
      <c r="BB712" s="46"/>
      <c r="BC712" s="46"/>
      <c r="BD712" s="46"/>
      <c r="BE712" s="46"/>
      <c r="BF712" s="46"/>
      <c r="BG712" s="46"/>
      <c r="BH712" s="46"/>
      <c r="BI712" s="46"/>
      <c r="BJ712" s="46"/>
      <c r="BK712" s="46"/>
    </row>
    <row r="713" spans="1:63" ht="13.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16"/>
      <c r="AH713" s="16"/>
      <c r="AI713" s="46"/>
      <c r="AJ713" s="46"/>
      <c r="AK713" s="46"/>
      <c r="AL713" s="46"/>
      <c r="AM713" s="46"/>
      <c r="AN713" s="46"/>
      <c r="AO713" s="46"/>
      <c r="AP713" s="46"/>
      <c r="AQ713" s="46"/>
      <c r="AR713" s="46"/>
      <c r="AS713" s="46"/>
      <c r="AT713" s="46"/>
      <c r="AU713" s="46"/>
      <c r="AV713" s="46"/>
      <c r="AW713" s="46"/>
      <c r="AX713" s="46"/>
      <c r="AY713" s="46"/>
      <c r="AZ713" s="46"/>
      <c r="BA713" s="46"/>
      <c r="BB713" s="46"/>
      <c r="BC713" s="46"/>
      <c r="BD713" s="46"/>
      <c r="BE713" s="46"/>
      <c r="BF713" s="46"/>
      <c r="BG713" s="46"/>
      <c r="BH713" s="46"/>
      <c r="BI713" s="46"/>
      <c r="BJ713" s="46"/>
      <c r="BK713" s="46"/>
    </row>
    <row r="714" spans="1:63" ht="13.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16"/>
      <c r="AH714" s="16"/>
      <c r="AI714" s="46"/>
      <c r="AJ714" s="46"/>
      <c r="AK714" s="46"/>
      <c r="AL714" s="46"/>
      <c r="AM714" s="46"/>
      <c r="AN714" s="46"/>
      <c r="AO714" s="46"/>
      <c r="AP714" s="46"/>
      <c r="AQ714" s="46"/>
      <c r="AR714" s="46"/>
      <c r="AS714" s="46"/>
      <c r="AT714" s="46"/>
      <c r="AU714" s="46"/>
      <c r="AV714" s="46"/>
      <c r="AW714" s="46"/>
      <c r="AX714" s="46"/>
      <c r="AY714" s="46"/>
      <c r="AZ714" s="46"/>
      <c r="BA714" s="46"/>
      <c r="BB714" s="46"/>
      <c r="BC714" s="46"/>
      <c r="BD714" s="46"/>
      <c r="BE714" s="46"/>
      <c r="BF714" s="46"/>
      <c r="BG714" s="46"/>
      <c r="BH714" s="46"/>
      <c r="BI714" s="46"/>
      <c r="BJ714" s="46"/>
      <c r="BK714" s="46"/>
    </row>
    <row r="715" spans="1:63" ht="13.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16"/>
      <c r="AH715" s="16"/>
      <c r="AI715" s="46"/>
      <c r="AJ715" s="46"/>
      <c r="AK715" s="46"/>
      <c r="AL715" s="46"/>
      <c r="AM715" s="46"/>
      <c r="AN715" s="46"/>
      <c r="AO715" s="46"/>
      <c r="AP715" s="46"/>
      <c r="AQ715" s="46"/>
      <c r="AR715" s="46"/>
      <c r="AS715" s="46"/>
      <c r="AT715" s="46"/>
      <c r="AU715" s="46"/>
      <c r="AV715" s="46"/>
      <c r="AW715" s="46"/>
      <c r="AX715" s="46"/>
      <c r="AY715" s="46"/>
      <c r="AZ715" s="46"/>
      <c r="BA715" s="46"/>
      <c r="BB715" s="46"/>
      <c r="BC715" s="46"/>
      <c r="BD715" s="46"/>
      <c r="BE715" s="46"/>
      <c r="BF715" s="46"/>
      <c r="BG715" s="46"/>
      <c r="BH715" s="46"/>
      <c r="BI715" s="46"/>
      <c r="BJ715" s="46"/>
      <c r="BK715" s="46"/>
    </row>
    <row r="716" spans="1:63" ht="13.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16"/>
      <c r="AH716" s="16"/>
      <c r="AI716" s="46"/>
      <c r="AJ716" s="46"/>
      <c r="AK716" s="46"/>
      <c r="AL716" s="46"/>
      <c r="AM716" s="46"/>
      <c r="AN716" s="46"/>
      <c r="AO716" s="46"/>
      <c r="AP716" s="46"/>
      <c r="AQ716" s="46"/>
      <c r="AR716" s="46"/>
      <c r="AS716" s="46"/>
      <c r="AT716" s="46"/>
      <c r="AU716" s="46"/>
      <c r="AV716" s="46"/>
      <c r="AW716" s="46"/>
      <c r="AX716" s="46"/>
      <c r="AY716" s="46"/>
      <c r="AZ716" s="46"/>
      <c r="BA716" s="46"/>
      <c r="BB716" s="46"/>
      <c r="BC716" s="46"/>
      <c r="BD716" s="46"/>
      <c r="BE716" s="46"/>
      <c r="BF716" s="46"/>
      <c r="BG716" s="46"/>
      <c r="BH716" s="46"/>
      <c r="BI716" s="46"/>
      <c r="BJ716" s="46"/>
      <c r="BK716" s="46"/>
    </row>
    <row r="717" spans="1:63" ht="13.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16"/>
      <c r="AH717" s="16"/>
      <c r="AI717" s="46"/>
      <c r="AJ717" s="46"/>
      <c r="AK717" s="46"/>
      <c r="AL717" s="46"/>
      <c r="AM717" s="46"/>
      <c r="AN717" s="46"/>
      <c r="AO717" s="46"/>
      <c r="AP717" s="46"/>
      <c r="AQ717" s="46"/>
      <c r="AR717" s="46"/>
      <c r="AS717" s="46"/>
      <c r="AT717" s="46"/>
      <c r="AU717" s="46"/>
      <c r="AV717" s="46"/>
      <c r="AW717" s="46"/>
      <c r="AX717" s="46"/>
      <c r="AY717" s="46"/>
      <c r="AZ717" s="46"/>
      <c r="BA717" s="46"/>
      <c r="BB717" s="46"/>
      <c r="BC717" s="46"/>
      <c r="BD717" s="46"/>
      <c r="BE717" s="46"/>
      <c r="BF717" s="46"/>
      <c r="BG717" s="46"/>
      <c r="BH717" s="46"/>
      <c r="BI717" s="46"/>
      <c r="BJ717" s="46"/>
      <c r="BK717" s="46"/>
    </row>
    <row r="718" spans="1:63" ht="13.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16"/>
      <c r="AH718" s="16"/>
      <c r="AI718" s="46"/>
      <c r="AJ718" s="46"/>
      <c r="AK718" s="46"/>
      <c r="AL718" s="46"/>
      <c r="AM718" s="46"/>
      <c r="AN718" s="46"/>
      <c r="AO718" s="46"/>
      <c r="AP718" s="46"/>
      <c r="AQ718" s="46"/>
      <c r="AR718" s="46"/>
      <c r="AS718" s="46"/>
      <c r="AT718" s="46"/>
      <c r="AU718" s="46"/>
      <c r="AV718" s="46"/>
      <c r="AW718" s="46"/>
      <c r="AX718" s="46"/>
      <c r="AY718" s="46"/>
      <c r="AZ718" s="46"/>
      <c r="BA718" s="46"/>
      <c r="BB718" s="46"/>
      <c r="BC718" s="46"/>
      <c r="BD718" s="46"/>
      <c r="BE718" s="46"/>
      <c r="BF718" s="46"/>
      <c r="BG718" s="46"/>
      <c r="BH718" s="46"/>
      <c r="BI718" s="46"/>
      <c r="BJ718" s="46"/>
      <c r="BK718" s="46"/>
    </row>
    <row r="719" spans="1:63" ht="13.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16"/>
      <c r="AH719" s="16"/>
      <c r="AI719" s="46"/>
      <c r="AJ719" s="46"/>
      <c r="AK719" s="46"/>
      <c r="AL719" s="46"/>
      <c r="AM719" s="46"/>
      <c r="AN719" s="46"/>
      <c r="AO719" s="46"/>
      <c r="AP719" s="46"/>
      <c r="AQ719" s="46"/>
      <c r="AR719" s="46"/>
      <c r="AS719" s="46"/>
      <c r="AT719" s="46"/>
      <c r="AU719" s="46"/>
      <c r="AV719" s="46"/>
      <c r="AW719" s="46"/>
      <c r="AX719" s="46"/>
      <c r="AY719" s="46"/>
      <c r="AZ719" s="46"/>
      <c r="BA719" s="46"/>
      <c r="BB719" s="46"/>
      <c r="BC719" s="46"/>
      <c r="BD719" s="46"/>
      <c r="BE719" s="46"/>
      <c r="BF719" s="46"/>
      <c r="BG719" s="46"/>
      <c r="BH719" s="46"/>
      <c r="BI719" s="46"/>
      <c r="BJ719" s="46"/>
      <c r="BK719" s="46"/>
    </row>
    <row r="720" spans="1:63" ht="13.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16"/>
      <c r="AH720" s="16"/>
      <c r="AI720" s="46"/>
      <c r="AJ720" s="46"/>
      <c r="AK720" s="46"/>
      <c r="AL720" s="46"/>
      <c r="AM720" s="46"/>
      <c r="AN720" s="46"/>
      <c r="AO720" s="46"/>
      <c r="AP720" s="46"/>
      <c r="AQ720" s="46"/>
      <c r="AR720" s="46"/>
      <c r="AS720" s="46"/>
      <c r="AT720" s="46"/>
      <c r="AU720" s="46"/>
      <c r="AV720" s="46"/>
      <c r="AW720" s="46"/>
      <c r="AX720" s="46"/>
      <c r="AY720" s="46"/>
      <c r="AZ720" s="46"/>
      <c r="BA720" s="46"/>
      <c r="BB720" s="46"/>
      <c r="BC720" s="46"/>
      <c r="BD720" s="46"/>
      <c r="BE720" s="46"/>
      <c r="BF720" s="46"/>
      <c r="BG720" s="46"/>
      <c r="BH720" s="46"/>
      <c r="BI720" s="46"/>
      <c r="BJ720" s="46"/>
      <c r="BK720" s="46"/>
    </row>
    <row r="721" spans="1:63" ht="13.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16"/>
      <c r="AH721" s="16"/>
      <c r="AI721" s="46"/>
      <c r="AJ721" s="46"/>
      <c r="AK721" s="46"/>
      <c r="AL721" s="46"/>
      <c r="AM721" s="46"/>
      <c r="AN721" s="46"/>
      <c r="AO721" s="46"/>
      <c r="AP721" s="46"/>
      <c r="AQ721" s="46"/>
      <c r="AR721" s="46"/>
      <c r="AS721" s="46"/>
      <c r="AT721" s="46"/>
      <c r="AU721" s="46"/>
      <c r="AV721" s="46"/>
      <c r="AW721" s="46"/>
      <c r="AX721" s="46"/>
      <c r="AY721" s="46"/>
      <c r="AZ721" s="46"/>
      <c r="BA721" s="46"/>
      <c r="BB721" s="46"/>
      <c r="BC721" s="46"/>
      <c r="BD721" s="46"/>
      <c r="BE721" s="46"/>
      <c r="BF721" s="46"/>
      <c r="BG721" s="46"/>
      <c r="BH721" s="46"/>
      <c r="BI721" s="46"/>
      <c r="BJ721" s="46"/>
      <c r="BK721" s="46"/>
    </row>
    <row r="722" spans="1:63" ht="13.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16"/>
      <c r="AH722" s="1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6"/>
      <c r="BG722" s="46"/>
      <c r="BH722" s="46"/>
      <c r="BI722" s="46"/>
      <c r="BJ722" s="46"/>
      <c r="BK722" s="46"/>
    </row>
    <row r="723" spans="1:63" ht="13.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16"/>
      <c r="AH723" s="16"/>
      <c r="AI723" s="46"/>
      <c r="AJ723" s="46"/>
      <c r="AK723" s="46"/>
      <c r="AL723" s="46"/>
      <c r="AM723" s="46"/>
      <c r="AN723" s="46"/>
      <c r="AO723" s="46"/>
      <c r="AP723" s="46"/>
      <c r="AQ723" s="46"/>
      <c r="AR723" s="46"/>
      <c r="AS723" s="46"/>
      <c r="AT723" s="46"/>
      <c r="AU723" s="46"/>
      <c r="AV723" s="46"/>
      <c r="AW723" s="46"/>
      <c r="AX723" s="46"/>
      <c r="AY723" s="46"/>
      <c r="AZ723" s="46"/>
      <c r="BA723" s="46"/>
      <c r="BB723" s="46"/>
      <c r="BC723" s="46"/>
      <c r="BD723" s="46"/>
      <c r="BE723" s="46"/>
      <c r="BF723" s="46"/>
      <c r="BG723" s="46"/>
      <c r="BH723" s="46"/>
      <c r="BI723" s="46"/>
      <c r="BJ723" s="46"/>
      <c r="BK723" s="46"/>
    </row>
    <row r="724" spans="1:63" ht="13.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16"/>
      <c r="AH724" s="16"/>
      <c r="AI724" s="46"/>
      <c r="AJ724" s="46"/>
      <c r="AK724" s="46"/>
      <c r="AL724" s="46"/>
      <c r="AM724" s="46"/>
      <c r="AN724" s="46"/>
      <c r="AO724" s="46"/>
      <c r="AP724" s="46"/>
      <c r="AQ724" s="46"/>
      <c r="AR724" s="46"/>
      <c r="AS724" s="46"/>
      <c r="AT724" s="46"/>
      <c r="AU724" s="46"/>
      <c r="AV724" s="46"/>
      <c r="AW724" s="46"/>
      <c r="AX724" s="46"/>
      <c r="AY724" s="46"/>
      <c r="AZ724" s="46"/>
      <c r="BA724" s="46"/>
      <c r="BB724" s="46"/>
      <c r="BC724" s="46"/>
      <c r="BD724" s="46"/>
      <c r="BE724" s="46"/>
      <c r="BF724" s="46"/>
      <c r="BG724" s="46"/>
      <c r="BH724" s="46"/>
      <c r="BI724" s="46"/>
      <c r="BJ724" s="46"/>
      <c r="BK724" s="46"/>
    </row>
    <row r="725" spans="1:63" ht="13.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16"/>
      <c r="AH725" s="16"/>
      <c r="AI725" s="46"/>
      <c r="AJ725" s="46"/>
      <c r="AK725" s="46"/>
      <c r="AL725" s="46"/>
      <c r="AM725" s="46"/>
      <c r="AN725" s="46"/>
      <c r="AO725" s="46"/>
      <c r="AP725" s="46"/>
      <c r="AQ725" s="46"/>
      <c r="AR725" s="46"/>
      <c r="AS725" s="46"/>
      <c r="AT725" s="46"/>
      <c r="AU725" s="46"/>
      <c r="AV725" s="46"/>
      <c r="AW725" s="46"/>
      <c r="AX725" s="46"/>
      <c r="AY725" s="46"/>
      <c r="AZ725" s="46"/>
      <c r="BA725" s="46"/>
      <c r="BB725" s="46"/>
      <c r="BC725" s="46"/>
      <c r="BD725" s="46"/>
      <c r="BE725" s="46"/>
      <c r="BF725" s="46"/>
      <c r="BG725" s="46"/>
      <c r="BH725" s="46"/>
      <c r="BI725" s="46"/>
      <c r="BJ725" s="46"/>
      <c r="BK725" s="46"/>
    </row>
    <row r="726" spans="1:63" ht="13.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16"/>
      <c r="AH726" s="16"/>
      <c r="AI726" s="46"/>
      <c r="AJ726" s="46"/>
      <c r="AK726" s="46"/>
      <c r="AL726" s="46"/>
      <c r="AM726" s="46"/>
      <c r="AN726" s="46"/>
      <c r="AO726" s="46"/>
      <c r="AP726" s="46"/>
      <c r="AQ726" s="46"/>
      <c r="AR726" s="46"/>
      <c r="AS726" s="46"/>
      <c r="AT726" s="46"/>
      <c r="AU726" s="46"/>
      <c r="AV726" s="46"/>
      <c r="AW726" s="46"/>
      <c r="AX726" s="46"/>
      <c r="AY726" s="46"/>
      <c r="AZ726" s="46"/>
      <c r="BA726" s="46"/>
      <c r="BB726" s="46"/>
      <c r="BC726" s="46"/>
      <c r="BD726" s="46"/>
      <c r="BE726" s="46"/>
      <c r="BF726" s="46"/>
      <c r="BG726" s="46"/>
      <c r="BH726" s="46"/>
      <c r="BI726" s="46"/>
      <c r="BJ726" s="46"/>
      <c r="BK726" s="46"/>
    </row>
    <row r="727" spans="1:63" ht="13.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16"/>
      <c r="AH727" s="16"/>
      <c r="AI727" s="46"/>
      <c r="AJ727" s="46"/>
      <c r="AK727" s="46"/>
      <c r="AL727" s="46"/>
      <c r="AM727" s="46"/>
      <c r="AN727" s="46"/>
      <c r="AO727" s="46"/>
      <c r="AP727" s="46"/>
      <c r="AQ727" s="46"/>
      <c r="AR727" s="46"/>
      <c r="AS727" s="46"/>
      <c r="AT727" s="46"/>
      <c r="AU727" s="46"/>
      <c r="AV727" s="46"/>
      <c r="AW727" s="46"/>
      <c r="AX727" s="46"/>
      <c r="AY727" s="46"/>
      <c r="AZ727" s="46"/>
      <c r="BA727" s="46"/>
      <c r="BB727" s="46"/>
      <c r="BC727" s="46"/>
      <c r="BD727" s="46"/>
      <c r="BE727" s="46"/>
      <c r="BF727" s="46"/>
      <c r="BG727" s="46"/>
      <c r="BH727" s="46"/>
      <c r="BI727" s="46"/>
      <c r="BJ727" s="46"/>
      <c r="BK727" s="46"/>
    </row>
    <row r="728" spans="1:63" ht="13.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16"/>
      <c r="AH728" s="16"/>
      <c r="AI728" s="46"/>
      <c r="AJ728" s="46"/>
      <c r="AK728" s="46"/>
      <c r="AL728" s="46"/>
      <c r="AM728" s="46"/>
      <c r="AN728" s="46"/>
      <c r="AO728" s="46"/>
      <c r="AP728" s="46"/>
      <c r="AQ728" s="46"/>
      <c r="AR728" s="46"/>
      <c r="AS728" s="46"/>
      <c r="AT728" s="46"/>
      <c r="AU728" s="46"/>
      <c r="AV728" s="46"/>
      <c r="AW728" s="46"/>
      <c r="AX728" s="46"/>
      <c r="AY728" s="46"/>
      <c r="AZ728" s="46"/>
      <c r="BA728" s="46"/>
      <c r="BB728" s="46"/>
      <c r="BC728" s="46"/>
      <c r="BD728" s="46"/>
      <c r="BE728" s="46"/>
      <c r="BF728" s="46"/>
      <c r="BG728" s="46"/>
      <c r="BH728" s="46"/>
      <c r="BI728" s="46"/>
      <c r="BJ728" s="46"/>
      <c r="BK728" s="46"/>
    </row>
    <row r="729" spans="1:63" ht="13.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16"/>
      <c r="AH729" s="16"/>
      <c r="AI729" s="46"/>
      <c r="AJ729" s="46"/>
      <c r="AK729" s="46"/>
      <c r="AL729" s="46"/>
      <c r="AM729" s="46"/>
      <c r="AN729" s="46"/>
      <c r="AO729" s="46"/>
      <c r="AP729" s="46"/>
      <c r="AQ729" s="46"/>
      <c r="AR729" s="46"/>
      <c r="AS729" s="46"/>
      <c r="AT729" s="46"/>
      <c r="AU729" s="46"/>
      <c r="AV729" s="46"/>
      <c r="AW729" s="46"/>
      <c r="AX729" s="46"/>
      <c r="AY729" s="46"/>
      <c r="AZ729" s="46"/>
      <c r="BA729" s="46"/>
      <c r="BB729" s="46"/>
      <c r="BC729" s="46"/>
      <c r="BD729" s="46"/>
      <c r="BE729" s="46"/>
      <c r="BF729" s="46"/>
      <c r="BG729" s="46"/>
      <c r="BH729" s="46"/>
      <c r="BI729" s="46"/>
      <c r="BJ729" s="46"/>
      <c r="BK729" s="46"/>
    </row>
    <row r="730" spans="1:63" ht="13.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16"/>
      <c r="AH730" s="1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row>
    <row r="731" spans="1:63" ht="13.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16"/>
      <c r="AH731" s="16"/>
      <c r="AI731" s="46"/>
      <c r="AJ731" s="46"/>
      <c r="AK731" s="46"/>
      <c r="AL731" s="46"/>
      <c r="AM731" s="46"/>
      <c r="AN731" s="46"/>
      <c r="AO731" s="46"/>
      <c r="AP731" s="46"/>
      <c r="AQ731" s="46"/>
      <c r="AR731" s="46"/>
      <c r="AS731" s="46"/>
      <c r="AT731" s="46"/>
      <c r="AU731" s="46"/>
      <c r="AV731" s="46"/>
      <c r="AW731" s="46"/>
      <c r="AX731" s="46"/>
      <c r="AY731" s="46"/>
      <c r="AZ731" s="46"/>
      <c r="BA731" s="46"/>
      <c r="BB731" s="46"/>
      <c r="BC731" s="46"/>
      <c r="BD731" s="46"/>
      <c r="BE731" s="46"/>
      <c r="BF731" s="46"/>
      <c r="BG731" s="46"/>
      <c r="BH731" s="46"/>
      <c r="BI731" s="46"/>
      <c r="BJ731" s="46"/>
      <c r="BK731" s="46"/>
    </row>
    <row r="732" spans="1:63" ht="13.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16"/>
      <c r="AH732" s="16"/>
      <c r="AI732" s="46"/>
      <c r="AJ732" s="46"/>
      <c r="AK732" s="46"/>
      <c r="AL732" s="46"/>
      <c r="AM732" s="46"/>
      <c r="AN732" s="46"/>
      <c r="AO732" s="46"/>
      <c r="AP732" s="46"/>
      <c r="AQ732" s="46"/>
      <c r="AR732" s="46"/>
      <c r="AS732" s="46"/>
      <c r="AT732" s="46"/>
      <c r="AU732" s="46"/>
      <c r="AV732" s="46"/>
      <c r="AW732" s="46"/>
      <c r="AX732" s="46"/>
      <c r="AY732" s="46"/>
      <c r="AZ732" s="46"/>
      <c r="BA732" s="46"/>
      <c r="BB732" s="46"/>
      <c r="BC732" s="46"/>
      <c r="BD732" s="46"/>
      <c r="BE732" s="46"/>
      <c r="BF732" s="46"/>
      <c r="BG732" s="46"/>
      <c r="BH732" s="46"/>
      <c r="BI732" s="46"/>
      <c r="BJ732" s="46"/>
      <c r="BK732" s="46"/>
    </row>
    <row r="733" spans="1:63" ht="13.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16"/>
      <c r="AH733" s="16"/>
      <c r="AI733" s="46"/>
      <c r="AJ733" s="46"/>
      <c r="AK733" s="46"/>
      <c r="AL733" s="46"/>
      <c r="AM733" s="46"/>
      <c r="AN733" s="46"/>
      <c r="AO733" s="46"/>
      <c r="AP733" s="46"/>
      <c r="AQ733" s="46"/>
      <c r="AR733" s="46"/>
      <c r="AS733" s="46"/>
      <c r="AT733" s="46"/>
      <c r="AU733" s="46"/>
      <c r="AV733" s="46"/>
      <c r="AW733" s="46"/>
      <c r="AX733" s="46"/>
      <c r="AY733" s="46"/>
      <c r="AZ733" s="46"/>
      <c r="BA733" s="46"/>
      <c r="BB733" s="46"/>
      <c r="BC733" s="46"/>
      <c r="BD733" s="46"/>
      <c r="BE733" s="46"/>
      <c r="BF733" s="46"/>
      <c r="BG733" s="46"/>
      <c r="BH733" s="46"/>
      <c r="BI733" s="46"/>
      <c r="BJ733" s="46"/>
      <c r="BK733" s="46"/>
    </row>
    <row r="734" spans="1:63" ht="13.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16"/>
      <c r="AH734" s="16"/>
      <c r="AI734" s="46"/>
      <c r="AJ734" s="46"/>
      <c r="AK734" s="46"/>
      <c r="AL734" s="46"/>
      <c r="AM734" s="46"/>
      <c r="AN734" s="46"/>
      <c r="AO734" s="46"/>
      <c r="AP734" s="46"/>
      <c r="AQ734" s="46"/>
      <c r="AR734" s="46"/>
      <c r="AS734" s="46"/>
      <c r="AT734" s="46"/>
      <c r="AU734" s="46"/>
      <c r="AV734" s="46"/>
      <c r="AW734" s="46"/>
      <c r="AX734" s="46"/>
      <c r="AY734" s="46"/>
      <c r="AZ734" s="46"/>
      <c r="BA734" s="46"/>
      <c r="BB734" s="46"/>
      <c r="BC734" s="46"/>
      <c r="BD734" s="46"/>
      <c r="BE734" s="46"/>
      <c r="BF734" s="46"/>
      <c r="BG734" s="46"/>
      <c r="BH734" s="46"/>
      <c r="BI734" s="46"/>
      <c r="BJ734" s="46"/>
      <c r="BK734" s="46"/>
    </row>
    <row r="735" spans="1:63" ht="13.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16"/>
      <c r="AH735" s="16"/>
      <c r="AI735" s="46"/>
      <c r="AJ735" s="46"/>
      <c r="AK735" s="46"/>
      <c r="AL735" s="46"/>
      <c r="AM735" s="46"/>
      <c r="AN735" s="46"/>
      <c r="AO735" s="46"/>
      <c r="AP735" s="46"/>
      <c r="AQ735" s="46"/>
      <c r="AR735" s="46"/>
      <c r="AS735" s="46"/>
      <c r="AT735" s="46"/>
      <c r="AU735" s="46"/>
      <c r="AV735" s="46"/>
      <c r="AW735" s="46"/>
      <c r="AX735" s="46"/>
      <c r="AY735" s="46"/>
      <c r="AZ735" s="46"/>
      <c r="BA735" s="46"/>
      <c r="BB735" s="46"/>
      <c r="BC735" s="46"/>
      <c r="BD735" s="46"/>
      <c r="BE735" s="46"/>
      <c r="BF735" s="46"/>
      <c r="BG735" s="46"/>
      <c r="BH735" s="46"/>
      <c r="BI735" s="46"/>
      <c r="BJ735" s="46"/>
      <c r="BK735" s="46"/>
    </row>
    <row r="736" spans="1:63" ht="13.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16"/>
      <c r="AH736" s="16"/>
      <c r="AI736" s="46"/>
      <c r="AJ736" s="46"/>
      <c r="AK736" s="46"/>
      <c r="AL736" s="46"/>
      <c r="AM736" s="46"/>
      <c r="AN736" s="46"/>
      <c r="AO736" s="46"/>
      <c r="AP736" s="46"/>
      <c r="AQ736" s="46"/>
      <c r="AR736" s="46"/>
      <c r="AS736" s="46"/>
      <c r="AT736" s="46"/>
      <c r="AU736" s="46"/>
      <c r="AV736" s="46"/>
      <c r="AW736" s="46"/>
      <c r="AX736" s="46"/>
      <c r="AY736" s="46"/>
      <c r="AZ736" s="46"/>
      <c r="BA736" s="46"/>
      <c r="BB736" s="46"/>
      <c r="BC736" s="46"/>
      <c r="BD736" s="46"/>
      <c r="BE736" s="46"/>
      <c r="BF736" s="46"/>
      <c r="BG736" s="46"/>
      <c r="BH736" s="46"/>
      <c r="BI736" s="46"/>
      <c r="BJ736" s="46"/>
      <c r="BK736" s="46"/>
    </row>
    <row r="737" spans="1:63" ht="13.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16"/>
      <c r="AH737" s="16"/>
      <c r="AI737" s="46"/>
      <c r="AJ737" s="46"/>
      <c r="AK737" s="46"/>
      <c r="AL737" s="46"/>
      <c r="AM737" s="46"/>
      <c r="AN737" s="46"/>
      <c r="AO737" s="46"/>
      <c r="AP737" s="46"/>
      <c r="AQ737" s="46"/>
      <c r="AR737" s="46"/>
      <c r="AS737" s="46"/>
      <c r="AT737" s="46"/>
      <c r="AU737" s="46"/>
      <c r="AV737" s="46"/>
      <c r="AW737" s="46"/>
      <c r="AX737" s="46"/>
      <c r="AY737" s="46"/>
      <c r="AZ737" s="46"/>
      <c r="BA737" s="46"/>
      <c r="BB737" s="46"/>
      <c r="BC737" s="46"/>
      <c r="BD737" s="46"/>
      <c r="BE737" s="46"/>
      <c r="BF737" s="46"/>
      <c r="BG737" s="46"/>
      <c r="BH737" s="46"/>
      <c r="BI737" s="46"/>
      <c r="BJ737" s="46"/>
      <c r="BK737" s="46"/>
    </row>
    <row r="738" spans="1:63" ht="13.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16"/>
      <c r="AH738" s="16"/>
      <c r="AI738" s="46"/>
      <c r="AJ738" s="46"/>
      <c r="AK738" s="46"/>
      <c r="AL738" s="46"/>
      <c r="AM738" s="46"/>
      <c r="AN738" s="46"/>
      <c r="AO738" s="46"/>
      <c r="AP738" s="46"/>
      <c r="AQ738" s="46"/>
      <c r="AR738" s="46"/>
      <c r="AS738" s="46"/>
      <c r="AT738" s="46"/>
      <c r="AU738" s="46"/>
      <c r="AV738" s="46"/>
      <c r="AW738" s="46"/>
      <c r="AX738" s="46"/>
      <c r="AY738" s="46"/>
      <c r="AZ738" s="46"/>
      <c r="BA738" s="46"/>
      <c r="BB738" s="46"/>
      <c r="BC738" s="46"/>
      <c r="BD738" s="46"/>
      <c r="BE738" s="46"/>
      <c r="BF738" s="46"/>
      <c r="BG738" s="46"/>
      <c r="BH738" s="46"/>
      <c r="BI738" s="46"/>
      <c r="BJ738" s="46"/>
      <c r="BK738" s="46"/>
    </row>
    <row r="739" spans="1:63" ht="13.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16"/>
      <c r="AH739" s="16"/>
      <c r="AI739" s="46"/>
      <c r="AJ739" s="46"/>
      <c r="AK739" s="46"/>
      <c r="AL739" s="46"/>
      <c r="AM739" s="46"/>
      <c r="AN739" s="46"/>
      <c r="AO739" s="46"/>
      <c r="AP739" s="46"/>
      <c r="AQ739" s="46"/>
      <c r="AR739" s="46"/>
      <c r="AS739" s="46"/>
      <c r="AT739" s="46"/>
      <c r="AU739" s="46"/>
      <c r="AV739" s="46"/>
      <c r="AW739" s="46"/>
      <c r="AX739" s="46"/>
      <c r="AY739" s="46"/>
      <c r="AZ739" s="46"/>
      <c r="BA739" s="46"/>
      <c r="BB739" s="46"/>
      <c r="BC739" s="46"/>
      <c r="BD739" s="46"/>
      <c r="BE739" s="46"/>
      <c r="BF739" s="46"/>
      <c r="BG739" s="46"/>
      <c r="BH739" s="46"/>
      <c r="BI739" s="46"/>
      <c r="BJ739" s="46"/>
      <c r="BK739" s="46"/>
    </row>
    <row r="740" spans="1:63" ht="13.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16"/>
      <c r="AH740" s="16"/>
      <c r="AI740" s="46"/>
      <c r="AJ740" s="46"/>
      <c r="AK740" s="46"/>
      <c r="AL740" s="46"/>
      <c r="AM740" s="46"/>
      <c r="AN740" s="46"/>
      <c r="AO740" s="46"/>
      <c r="AP740" s="46"/>
      <c r="AQ740" s="46"/>
      <c r="AR740" s="46"/>
      <c r="AS740" s="46"/>
      <c r="AT740" s="46"/>
      <c r="AU740" s="46"/>
      <c r="AV740" s="46"/>
      <c r="AW740" s="46"/>
      <c r="AX740" s="46"/>
      <c r="AY740" s="46"/>
      <c r="AZ740" s="46"/>
      <c r="BA740" s="46"/>
      <c r="BB740" s="46"/>
      <c r="BC740" s="46"/>
      <c r="BD740" s="46"/>
      <c r="BE740" s="46"/>
      <c r="BF740" s="46"/>
      <c r="BG740" s="46"/>
      <c r="BH740" s="46"/>
      <c r="BI740" s="46"/>
      <c r="BJ740" s="46"/>
      <c r="BK740" s="46"/>
    </row>
    <row r="741" spans="1:63" ht="13.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16"/>
      <c r="AH741" s="16"/>
      <c r="AI741" s="46"/>
      <c r="AJ741" s="46"/>
      <c r="AK741" s="46"/>
      <c r="AL741" s="46"/>
      <c r="AM741" s="46"/>
      <c r="AN741" s="46"/>
      <c r="AO741" s="46"/>
      <c r="AP741" s="46"/>
      <c r="AQ741" s="46"/>
      <c r="AR741" s="46"/>
      <c r="AS741" s="46"/>
      <c r="AT741" s="46"/>
      <c r="AU741" s="46"/>
      <c r="AV741" s="46"/>
      <c r="AW741" s="46"/>
      <c r="AX741" s="46"/>
      <c r="AY741" s="46"/>
      <c r="AZ741" s="46"/>
      <c r="BA741" s="46"/>
      <c r="BB741" s="46"/>
      <c r="BC741" s="46"/>
      <c r="BD741" s="46"/>
      <c r="BE741" s="46"/>
      <c r="BF741" s="46"/>
      <c r="BG741" s="46"/>
      <c r="BH741" s="46"/>
      <c r="BI741" s="46"/>
      <c r="BJ741" s="46"/>
      <c r="BK741" s="46"/>
    </row>
    <row r="742" spans="1:63" ht="13.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16"/>
      <c r="AH742" s="16"/>
      <c r="AI742" s="46"/>
      <c r="AJ742" s="46"/>
      <c r="AK742" s="46"/>
      <c r="AL742" s="46"/>
      <c r="AM742" s="46"/>
      <c r="AN742" s="46"/>
      <c r="AO742" s="46"/>
      <c r="AP742" s="46"/>
      <c r="AQ742" s="46"/>
      <c r="AR742" s="46"/>
      <c r="AS742" s="46"/>
      <c r="AT742" s="46"/>
      <c r="AU742" s="46"/>
      <c r="AV742" s="46"/>
      <c r="AW742" s="46"/>
      <c r="AX742" s="46"/>
      <c r="AY742" s="46"/>
      <c r="AZ742" s="46"/>
      <c r="BA742" s="46"/>
      <c r="BB742" s="46"/>
      <c r="BC742" s="46"/>
      <c r="BD742" s="46"/>
      <c r="BE742" s="46"/>
      <c r="BF742" s="46"/>
      <c r="BG742" s="46"/>
      <c r="BH742" s="46"/>
      <c r="BI742" s="46"/>
      <c r="BJ742" s="46"/>
      <c r="BK742" s="46"/>
    </row>
    <row r="743" spans="1:63" ht="13.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16"/>
      <c r="AH743" s="16"/>
      <c r="AI743" s="46"/>
      <c r="AJ743" s="46"/>
      <c r="AK743" s="46"/>
      <c r="AL743" s="46"/>
      <c r="AM743" s="46"/>
      <c r="AN743" s="46"/>
      <c r="AO743" s="46"/>
      <c r="AP743" s="46"/>
      <c r="AQ743" s="46"/>
      <c r="AR743" s="46"/>
      <c r="AS743" s="46"/>
      <c r="AT743" s="46"/>
      <c r="AU743" s="46"/>
      <c r="AV743" s="46"/>
      <c r="AW743" s="46"/>
      <c r="AX743" s="46"/>
      <c r="AY743" s="46"/>
      <c r="AZ743" s="46"/>
      <c r="BA743" s="46"/>
      <c r="BB743" s="46"/>
      <c r="BC743" s="46"/>
      <c r="BD743" s="46"/>
      <c r="BE743" s="46"/>
      <c r="BF743" s="46"/>
      <c r="BG743" s="46"/>
      <c r="BH743" s="46"/>
      <c r="BI743" s="46"/>
      <c r="BJ743" s="46"/>
      <c r="BK743" s="46"/>
    </row>
    <row r="744" spans="1:63" ht="13.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16"/>
      <c r="AH744" s="16"/>
      <c r="AI744" s="46"/>
      <c r="AJ744" s="46"/>
      <c r="AK744" s="46"/>
      <c r="AL744" s="46"/>
      <c r="AM744" s="46"/>
      <c r="AN744" s="46"/>
      <c r="AO744" s="46"/>
      <c r="AP744" s="46"/>
      <c r="AQ744" s="46"/>
      <c r="AR744" s="46"/>
      <c r="AS744" s="46"/>
      <c r="AT744" s="46"/>
      <c r="AU744" s="46"/>
      <c r="AV744" s="46"/>
      <c r="AW744" s="46"/>
      <c r="AX744" s="46"/>
      <c r="AY744" s="46"/>
      <c r="AZ744" s="46"/>
      <c r="BA744" s="46"/>
      <c r="BB744" s="46"/>
      <c r="BC744" s="46"/>
      <c r="BD744" s="46"/>
      <c r="BE744" s="46"/>
      <c r="BF744" s="46"/>
      <c r="BG744" s="46"/>
      <c r="BH744" s="46"/>
      <c r="BI744" s="46"/>
      <c r="BJ744" s="46"/>
      <c r="BK744" s="46"/>
    </row>
    <row r="745" spans="1:63" ht="13.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16"/>
      <c r="AH745" s="16"/>
      <c r="AI745" s="46"/>
      <c r="AJ745" s="46"/>
      <c r="AK745" s="46"/>
      <c r="AL745" s="46"/>
      <c r="AM745" s="46"/>
      <c r="AN745" s="46"/>
      <c r="AO745" s="46"/>
      <c r="AP745" s="46"/>
      <c r="AQ745" s="46"/>
      <c r="AR745" s="46"/>
      <c r="AS745" s="46"/>
      <c r="AT745" s="46"/>
      <c r="AU745" s="46"/>
      <c r="AV745" s="46"/>
      <c r="AW745" s="46"/>
      <c r="AX745" s="46"/>
      <c r="AY745" s="46"/>
      <c r="AZ745" s="46"/>
      <c r="BA745" s="46"/>
      <c r="BB745" s="46"/>
      <c r="BC745" s="46"/>
      <c r="BD745" s="46"/>
      <c r="BE745" s="46"/>
      <c r="BF745" s="46"/>
      <c r="BG745" s="46"/>
      <c r="BH745" s="46"/>
      <c r="BI745" s="46"/>
      <c r="BJ745" s="46"/>
      <c r="BK745" s="46"/>
    </row>
    <row r="746" spans="1:63" ht="13.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16"/>
      <c r="AH746" s="16"/>
      <c r="AI746" s="46"/>
      <c r="AJ746" s="46"/>
      <c r="AK746" s="46"/>
      <c r="AL746" s="46"/>
      <c r="AM746" s="46"/>
      <c r="AN746" s="46"/>
      <c r="AO746" s="46"/>
      <c r="AP746" s="46"/>
      <c r="AQ746" s="46"/>
      <c r="AR746" s="46"/>
      <c r="AS746" s="46"/>
      <c r="AT746" s="46"/>
      <c r="AU746" s="46"/>
      <c r="AV746" s="46"/>
      <c r="AW746" s="46"/>
      <c r="AX746" s="46"/>
      <c r="AY746" s="46"/>
      <c r="AZ746" s="46"/>
      <c r="BA746" s="46"/>
      <c r="BB746" s="46"/>
      <c r="BC746" s="46"/>
      <c r="BD746" s="46"/>
      <c r="BE746" s="46"/>
      <c r="BF746" s="46"/>
      <c r="BG746" s="46"/>
      <c r="BH746" s="46"/>
      <c r="BI746" s="46"/>
      <c r="BJ746" s="46"/>
      <c r="BK746" s="46"/>
    </row>
    <row r="747" spans="1:63" ht="13.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16"/>
      <c r="AH747" s="1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c r="BK747" s="46"/>
    </row>
    <row r="748" spans="1:63" ht="13.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16"/>
      <c r="AH748" s="1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row>
    <row r="749" spans="1:63" ht="13.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16"/>
      <c r="AH749" s="16"/>
      <c r="AI749" s="46"/>
      <c r="AJ749" s="46"/>
      <c r="AK749" s="46"/>
      <c r="AL749" s="46"/>
      <c r="AM749" s="46"/>
      <c r="AN749" s="46"/>
      <c r="AO749" s="46"/>
      <c r="AP749" s="46"/>
      <c r="AQ749" s="46"/>
      <c r="AR749" s="46"/>
      <c r="AS749" s="46"/>
      <c r="AT749" s="46"/>
      <c r="AU749" s="46"/>
      <c r="AV749" s="46"/>
      <c r="AW749" s="46"/>
      <c r="AX749" s="46"/>
      <c r="AY749" s="46"/>
      <c r="AZ749" s="46"/>
      <c r="BA749" s="46"/>
      <c r="BB749" s="46"/>
      <c r="BC749" s="46"/>
      <c r="BD749" s="46"/>
      <c r="BE749" s="46"/>
      <c r="BF749" s="46"/>
      <c r="BG749" s="46"/>
      <c r="BH749" s="46"/>
      <c r="BI749" s="46"/>
      <c r="BJ749" s="46"/>
      <c r="BK749" s="46"/>
    </row>
    <row r="750" spans="1:63" ht="13.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16"/>
      <c r="AH750" s="1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row>
    <row r="751" spans="1:63" ht="13.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16"/>
      <c r="AH751" s="1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row>
    <row r="752" spans="1:63" ht="13.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16"/>
      <c r="AH752" s="16"/>
      <c r="AI752" s="46"/>
      <c r="AJ752" s="46"/>
      <c r="AK752" s="46"/>
      <c r="AL752" s="46"/>
      <c r="AM752" s="46"/>
      <c r="AN752" s="46"/>
      <c r="AO752" s="46"/>
      <c r="AP752" s="46"/>
      <c r="AQ752" s="46"/>
      <c r="AR752" s="46"/>
      <c r="AS752" s="46"/>
      <c r="AT752" s="46"/>
      <c r="AU752" s="46"/>
      <c r="AV752" s="46"/>
      <c r="AW752" s="46"/>
      <c r="AX752" s="46"/>
      <c r="AY752" s="46"/>
      <c r="AZ752" s="46"/>
      <c r="BA752" s="46"/>
      <c r="BB752" s="46"/>
      <c r="BC752" s="46"/>
      <c r="BD752" s="46"/>
      <c r="BE752" s="46"/>
      <c r="BF752" s="46"/>
      <c r="BG752" s="46"/>
      <c r="BH752" s="46"/>
      <c r="BI752" s="46"/>
      <c r="BJ752" s="46"/>
      <c r="BK752" s="46"/>
    </row>
    <row r="753" spans="1:63" ht="13.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16"/>
      <c r="AH753" s="16"/>
      <c r="AI753" s="46"/>
      <c r="AJ753" s="46"/>
      <c r="AK753" s="46"/>
      <c r="AL753" s="46"/>
      <c r="AM753" s="46"/>
      <c r="AN753" s="46"/>
      <c r="AO753" s="46"/>
      <c r="AP753" s="46"/>
      <c r="AQ753" s="46"/>
      <c r="AR753" s="46"/>
      <c r="AS753" s="46"/>
      <c r="AT753" s="46"/>
      <c r="AU753" s="46"/>
      <c r="AV753" s="46"/>
      <c r="AW753" s="46"/>
      <c r="AX753" s="46"/>
      <c r="AY753" s="46"/>
      <c r="AZ753" s="46"/>
      <c r="BA753" s="46"/>
      <c r="BB753" s="46"/>
      <c r="BC753" s="46"/>
      <c r="BD753" s="46"/>
      <c r="BE753" s="46"/>
      <c r="BF753" s="46"/>
      <c r="BG753" s="46"/>
      <c r="BH753" s="46"/>
      <c r="BI753" s="46"/>
      <c r="BJ753" s="46"/>
      <c r="BK753" s="46"/>
    </row>
    <row r="754" spans="1:63" ht="13.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16"/>
      <c r="AH754" s="16"/>
      <c r="AI754" s="46"/>
      <c r="AJ754" s="46"/>
      <c r="AK754" s="46"/>
      <c r="AL754" s="46"/>
      <c r="AM754" s="46"/>
      <c r="AN754" s="46"/>
      <c r="AO754" s="46"/>
      <c r="AP754" s="46"/>
      <c r="AQ754" s="46"/>
      <c r="AR754" s="46"/>
      <c r="AS754" s="46"/>
      <c r="AT754" s="46"/>
      <c r="AU754" s="46"/>
      <c r="AV754" s="46"/>
      <c r="AW754" s="46"/>
      <c r="AX754" s="46"/>
      <c r="AY754" s="46"/>
      <c r="AZ754" s="46"/>
      <c r="BA754" s="46"/>
      <c r="BB754" s="46"/>
      <c r="BC754" s="46"/>
      <c r="BD754" s="46"/>
      <c r="BE754" s="46"/>
      <c r="BF754" s="46"/>
      <c r="BG754" s="46"/>
      <c r="BH754" s="46"/>
      <c r="BI754" s="46"/>
      <c r="BJ754" s="46"/>
      <c r="BK754" s="46"/>
    </row>
    <row r="755" spans="1:63" ht="13.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16"/>
      <c r="AH755" s="16"/>
      <c r="AI755" s="46"/>
      <c r="AJ755" s="46"/>
      <c r="AK755" s="46"/>
      <c r="AL755" s="46"/>
      <c r="AM755" s="46"/>
      <c r="AN755" s="46"/>
      <c r="AO755" s="46"/>
      <c r="AP755" s="46"/>
      <c r="AQ755" s="46"/>
      <c r="AR755" s="46"/>
      <c r="AS755" s="46"/>
      <c r="AT755" s="46"/>
      <c r="AU755" s="46"/>
      <c r="AV755" s="46"/>
      <c r="AW755" s="46"/>
      <c r="AX755" s="46"/>
      <c r="AY755" s="46"/>
      <c r="AZ755" s="46"/>
      <c r="BA755" s="46"/>
      <c r="BB755" s="46"/>
      <c r="BC755" s="46"/>
      <c r="BD755" s="46"/>
      <c r="BE755" s="46"/>
      <c r="BF755" s="46"/>
      <c r="BG755" s="46"/>
      <c r="BH755" s="46"/>
      <c r="BI755" s="46"/>
      <c r="BJ755" s="46"/>
      <c r="BK755" s="46"/>
    </row>
    <row r="756" spans="1:63" ht="13.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16"/>
      <c r="AH756" s="1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row>
    <row r="757" spans="1:63" ht="13.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16"/>
      <c r="AH757" s="16"/>
      <c r="AI757" s="46"/>
      <c r="AJ757" s="46"/>
      <c r="AK757" s="46"/>
      <c r="AL757" s="46"/>
      <c r="AM757" s="46"/>
      <c r="AN757" s="46"/>
      <c r="AO757" s="46"/>
      <c r="AP757" s="46"/>
      <c r="AQ757" s="46"/>
      <c r="AR757" s="46"/>
      <c r="AS757" s="46"/>
      <c r="AT757" s="46"/>
      <c r="AU757" s="46"/>
      <c r="AV757" s="46"/>
      <c r="AW757" s="46"/>
      <c r="AX757" s="46"/>
      <c r="AY757" s="46"/>
      <c r="AZ757" s="46"/>
      <c r="BA757" s="46"/>
      <c r="BB757" s="46"/>
      <c r="BC757" s="46"/>
      <c r="BD757" s="46"/>
      <c r="BE757" s="46"/>
      <c r="BF757" s="46"/>
      <c r="BG757" s="46"/>
      <c r="BH757" s="46"/>
      <c r="BI757" s="46"/>
      <c r="BJ757" s="46"/>
      <c r="BK757" s="46"/>
    </row>
    <row r="758" spans="1:63" ht="13.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16"/>
      <c r="AH758" s="16"/>
      <c r="AI758" s="46"/>
      <c r="AJ758" s="46"/>
      <c r="AK758" s="46"/>
      <c r="AL758" s="46"/>
      <c r="AM758" s="46"/>
      <c r="AN758" s="46"/>
      <c r="AO758" s="46"/>
      <c r="AP758" s="46"/>
      <c r="AQ758" s="46"/>
      <c r="AR758" s="46"/>
      <c r="AS758" s="46"/>
      <c r="AT758" s="46"/>
      <c r="AU758" s="46"/>
      <c r="AV758" s="46"/>
      <c r="AW758" s="46"/>
      <c r="AX758" s="46"/>
      <c r="AY758" s="46"/>
      <c r="AZ758" s="46"/>
      <c r="BA758" s="46"/>
      <c r="BB758" s="46"/>
      <c r="BC758" s="46"/>
      <c r="BD758" s="46"/>
      <c r="BE758" s="46"/>
      <c r="BF758" s="46"/>
      <c r="BG758" s="46"/>
      <c r="BH758" s="46"/>
      <c r="BI758" s="46"/>
      <c r="BJ758" s="46"/>
      <c r="BK758" s="46"/>
    </row>
    <row r="759" spans="1:63" ht="13.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16"/>
      <c r="AH759" s="16"/>
      <c r="AI759" s="46"/>
      <c r="AJ759" s="46"/>
      <c r="AK759" s="46"/>
      <c r="AL759" s="46"/>
      <c r="AM759" s="46"/>
      <c r="AN759" s="46"/>
      <c r="AO759" s="46"/>
      <c r="AP759" s="46"/>
      <c r="AQ759" s="46"/>
      <c r="AR759" s="46"/>
      <c r="AS759" s="46"/>
      <c r="AT759" s="46"/>
      <c r="AU759" s="46"/>
      <c r="AV759" s="46"/>
      <c r="AW759" s="46"/>
      <c r="AX759" s="46"/>
      <c r="AY759" s="46"/>
      <c r="AZ759" s="46"/>
      <c r="BA759" s="46"/>
      <c r="BB759" s="46"/>
      <c r="BC759" s="46"/>
      <c r="BD759" s="46"/>
      <c r="BE759" s="46"/>
      <c r="BF759" s="46"/>
      <c r="BG759" s="46"/>
      <c r="BH759" s="46"/>
      <c r="BI759" s="46"/>
      <c r="BJ759" s="46"/>
      <c r="BK759" s="46"/>
    </row>
    <row r="760" spans="1:63" ht="13.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16"/>
      <c r="AH760" s="16"/>
      <c r="AI760" s="46"/>
      <c r="AJ760" s="46"/>
      <c r="AK760" s="46"/>
      <c r="AL760" s="46"/>
      <c r="AM760" s="46"/>
      <c r="AN760" s="46"/>
      <c r="AO760" s="46"/>
      <c r="AP760" s="46"/>
      <c r="AQ760" s="46"/>
      <c r="AR760" s="46"/>
      <c r="AS760" s="46"/>
      <c r="AT760" s="46"/>
      <c r="AU760" s="46"/>
      <c r="AV760" s="46"/>
      <c r="AW760" s="46"/>
      <c r="AX760" s="46"/>
      <c r="AY760" s="46"/>
      <c r="AZ760" s="46"/>
      <c r="BA760" s="46"/>
      <c r="BB760" s="46"/>
      <c r="BC760" s="46"/>
      <c r="BD760" s="46"/>
      <c r="BE760" s="46"/>
      <c r="BF760" s="46"/>
      <c r="BG760" s="46"/>
      <c r="BH760" s="46"/>
      <c r="BI760" s="46"/>
      <c r="BJ760" s="46"/>
      <c r="BK760" s="46"/>
    </row>
    <row r="761" spans="1:63" ht="13.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16"/>
      <c r="AH761" s="16"/>
      <c r="AI761" s="46"/>
      <c r="AJ761" s="46"/>
      <c r="AK761" s="46"/>
      <c r="AL761" s="46"/>
      <c r="AM761" s="46"/>
      <c r="AN761" s="46"/>
      <c r="AO761" s="46"/>
      <c r="AP761" s="46"/>
      <c r="AQ761" s="46"/>
      <c r="AR761" s="46"/>
      <c r="AS761" s="46"/>
      <c r="AT761" s="46"/>
      <c r="AU761" s="46"/>
      <c r="AV761" s="46"/>
      <c r="AW761" s="46"/>
      <c r="AX761" s="46"/>
      <c r="AY761" s="46"/>
      <c r="AZ761" s="46"/>
      <c r="BA761" s="46"/>
      <c r="BB761" s="46"/>
      <c r="BC761" s="46"/>
      <c r="BD761" s="46"/>
      <c r="BE761" s="46"/>
      <c r="BF761" s="46"/>
      <c r="BG761" s="46"/>
      <c r="BH761" s="46"/>
      <c r="BI761" s="46"/>
      <c r="BJ761" s="46"/>
      <c r="BK761" s="46"/>
    </row>
    <row r="762" spans="1:63" ht="13.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16"/>
      <c r="AH762" s="16"/>
      <c r="AI762" s="46"/>
      <c r="AJ762" s="46"/>
      <c r="AK762" s="46"/>
      <c r="AL762" s="46"/>
      <c r="AM762" s="46"/>
      <c r="AN762" s="46"/>
      <c r="AO762" s="46"/>
      <c r="AP762" s="46"/>
      <c r="AQ762" s="46"/>
      <c r="AR762" s="46"/>
      <c r="AS762" s="46"/>
      <c r="AT762" s="46"/>
      <c r="AU762" s="46"/>
      <c r="AV762" s="46"/>
      <c r="AW762" s="46"/>
      <c r="AX762" s="46"/>
      <c r="AY762" s="46"/>
      <c r="AZ762" s="46"/>
      <c r="BA762" s="46"/>
      <c r="BB762" s="46"/>
      <c r="BC762" s="46"/>
      <c r="BD762" s="46"/>
      <c r="BE762" s="46"/>
      <c r="BF762" s="46"/>
      <c r="BG762" s="46"/>
      <c r="BH762" s="46"/>
      <c r="BI762" s="46"/>
      <c r="BJ762" s="46"/>
      <c r="BK762" s="46"/>
    </row>
    <row r="763" spans="1:63" ht="13.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16"/>
      <c r="AH763" s="16"/>
      <c r="AI763" s="46"/>
      <c r="AJ763" s="46"/>
      <c r="AK763" s="46"/>
      <c r="AL763" s="46"/>
      <c r="AM763" s="46"/>
      <c r="AN763" s="46"/>
      <c r="AO763" s="46"/>
      <c r="AP763" s="46"/>
      <c r="AQ763" s="46"/>
      <c r="AR763" s="46"/>
      <c r="AS763" s="46"/>
      <c r="AT763" s="46"/>
      <c r="AU763" s="46"/>
      <c r="AV763" s="46"/>
      <c r="AW763" s="46"/>
      <c r="AX763" s="46"/>
      <c r="AY763" s="46"/>
      <c r="AZ763" s="46"/>
      <c r="BA763" s="46"/>
      <c r="BB763" s="46"/>
      <c r="BC763" s="46"/>
      <c r="BD763" s="46"/>
      <c r="BE763" s="46"/>
      <c r="BF763" s="46"/>
      <c r="BG763" s="46"/>
      <c r="BH763" s="46"/>
      <c r="BI763" s="46"/>
      <c r="BJ763" s="46"/>
      <c r="BK763" s="46"/>
    </row>
    <row r="764" spans="1:63" ht="13.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16"/>
      <c r="AH764" s="16"/>
      <c r="AI764" s="46"/>
      <c r="AJ764" s="46"/>
      <c r="AK764" s="46"/>
      <c r="AL764" s="46"/>
      <c r="AM764" s="46"/>
      <c r="AN764" s="46"/>
      <c r="AO764" s="46"/>
      <c r="AP764" s="46"/>
      <c r="AQ764" s="46"/>
      <c r="AR764" s="46"/>
      <c r="AS764" s="46"/>
      <c r="AT764" s="46"/>
      <c r="AU764" s="46"/>
      <c r="AV764" s="46"/>
      <c r="AW764" s="46"/>
      <c r="AX764" s="46"/>
      <c r="AY764" s="46"/>
      <c r="AZ764" s="46"/>
      <c r="BA764" s="46"/>
      <c r="BB764" s="46"/>
      <c r="BC764" s="46"/>
      <c r="BD764" s="46"/>
      <c r="BE764" s="46"/>
      <c r="BF764" s="46"/>
      <c r="BG764" s="46"/>
      <c r="BH764" s="46"/>
      <c r="BI764" s="46"/>
      <c r="BJ764" s="46"/>
      <c r="BK764" s="46"/>
    </row>
    <row r="765" spans="1:63" ht="13.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16"/>
      <c r="AH765" s="16"/>
      <c r="AI765" s="46"/>
      <c r="AJ765" s="46"/>
      <c r="AK765" s="46"/>
      <c r="AL765" s="46"/>
      <c r="AM765" s="46"/>
      <c r="AN765" s="46"/>
      <c r="AO765" s="46"/>
      <c r="AP765" s="46"/>
      <c r="AQ765" s="46"/>
      <c r="AR765" s="46"/>
      <c r="AS765" s="46"/>
      <c r="AT765" s="46"/>
      <c r="AU765" s="46"/>
      <c r="AV765" s="46"/>
      <c r="AW765" s="46"/>
      <c r="AX765" s="46"/>
      <c r="AY765" s="46"/>
      <c r="AZ765" s="46"/>
      <c r="BA765" s="46"/>
      <c r="BB765" s="46"/>
      <c r="BC765" s="46"/>
      <c r="BD765" s="46"/>
      <c r="BE765" s="46"/>
      <c r="BF765" s="46"/>
      <c r="BG765" s="46"/>
      <c r="BH765" s="46"/>
      <c r="BI765" s="46"/>
      <c r="BJ765" s="46"/>
      <c r="BK765" s="46"/>
    </row>
    <row r="766" spans="1:63" ht="13.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16"/>
      <c r="AH766" s="16"/>
      <c r="AI766" s="46"/>
      <c r="AJ766" s="46"/>
      <c r="AK766" s="46"/>
      <c r="AL766" s="46"/>
      <c r="AM766" s="46"/>
      <c r="AN766" s="46"/>
      <c r="AO766" s="46"/>
      <c r="AP766" s="46"/>
      <c r="AQ766" s="46"/>
      <c r="AR766" s="46"/>
      <c r="AS766" s="46"/>
      <c r="AT766" s="46"/>
      <c r="AU766" s="46"/>
      <c r="AV766" s="46"/>
      <c r="AW766" s="46"/>
      <c r="AX766" s="46"/>
      <c r="AY766" s="46"/>
      <c r="AZ766" s="46"/>
      <c r="BA766" s="46"/>
      <c r="BB766" s="46"/>
      <c r="BC766" s="46"/>
      <c r="BD766" s="46"/>
      <c r="BE766" s="46"/>
      <c r="BF766" s="46"/>
      <c r="BG766" s="46"/>
      <c r="BH766" s="46"/>
      <c r="BI766" s="46"/>
      <c r="BJ766" s="46"/>
      <c r="BK766" s="46"/>
    </row>
    <row r="767" spans="1:63" ht="13.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16"/>
      <c r="AH767" s="16"/>
      <c r="AI767" s="46"/>
      <c r="AJ767" s="46"/>
      <c r="AK767" s="46"/>
      <c r="AL767" s="46"/>
      <c r="AM767" s="46"/>
      <c r="AN767" s="46"/>
      <c r="AO767" s="46"/>
      <c r="AP767" s="46"/>
      <c r="AQ767" s="46"/>
      <c r="AR767" s="46"/>
      <c r="AS767" s="46"/>
      <c r="AT767" s="46"/>
      <c r="AU767" s="46"/>
      <c r="AV767" s="46"/>
      <c r="AW767" s="46"/>
      <c r="AX767" s="46"/>
      <c r="AY767" s="46"/>
      <c r="AZ767" s="46"/>
      <c r="BA767" s="46"/>
      <c r="BB767" s="46"/>
      <c r="BC767" s="46"/>
      <c r="BD767" s="46"/>
      <c r="BE767" s="46"/>
      <c r="BF767" s="46"/>
      <c r="BG767" s="46"/>
      <c r="BH767" s="46"/>
      <c r="BI767" s="46"/>
      <c r="BJ767" s="46"/>
      <c r="BK767" s="46"/>
    </row>
    <row r="768" spans="1:63" ht="13.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16"/>
      <c r="AH768" s="16"/>
      <c r="AI768" s="46"/>
      <c r="AJ768" s="46"/>
      <c r="AK768" s="46"/>
      <c r="AL768" s="46"/>
      <c r="AM768" s="46"/>
      <c r="AN768" s="46"/>
      <c r="AO768" s="46"/>
      <c r="AP768" s="46"/>
      <c r="AQ768" s="46"/>
      <c r="AR768" s="46"/>
      <c r="AS768" s="46"/>
      <c r="AT768" s="46"/>
      <c r="AU768" s="46"/>
      <c r="AV768" s="46"/>
      <c r="AW768" s="46"/>
      <c r="AX768" s="46"/>
      <c r="AY768" s="46"/>
      <c r="AZ768" s="46"/>
      <c r="BA768" s="46"/>
      <c r="BB768" s="46"/>
      <c r="BC768" s="46"/>
      <c r="BD768" s="46"/>
      <c r="BE768" s="46"/>
      <c r="BF768" s="46"/>
      <c r="BG768" s="46"/>
      <c r="BH768" s="46"/>
      <c r="BI768" s="46"/>
      <c r="BJ768" s="46"/>
      <c r="BK768" s="46"/>
    </row>
    <row r="769" spans="1:63" ht="13.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16"/>
      <c r="AH769" s="16"/>
      <c r="AI769" s="46"/>
      <c r="AJ769" s="46"/>
      <c r="AK769" s="46"/>
      <c r="AL769" s="46"/>
      <c r="AM769" s="46"/>
      <c r="AN769" s="46"/>
      <c r="AO769" s="46"/>
      <c r="AP769" s="46"/>
      <c r="AQ769" s="46"/>
      <c r="AR769" s="46"/>
      <c r="AS769" s="46"/>
      <c r="AT769" s="46"/>
      <c r="AU769" s="46"/>
      <c r="AV769" s="46"/>
      <c r="AW769" s="46"/>
      <c r="AX769" s="46"/>
      <c r="AY769" s="46"/>
      <c r="AZ769" s="46"/>
      <c r="BA769" s="46"/>
      <c r="BB769" s="46"/>
      <c r="BC769" s="46"/>
      <c r="BD769" s="46"/>
      <c r="BE769" s="46"/>
      <c r="BF769" s="46"/>
      <c r="BG769" s="46"/>
      <c r="BH769" s="46"/>
      <c r="BI769" s="46"/>
      <c r="BJ769" s="46"/>
      <c r="BK769" s="46"/>
    </row>
    <row r="770" spans="1:63" ht="13.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16"/>
      <c r="AH770" s="16"/>
      <c r="AI770" s="46"/>
      <c r="AJ770" s="46"/>
      <c r="AK770" s="46"/>
      <c r="AL770" s="46"/>
      <c r="AM770" s="46"/>
      <c r="AN770" s="46"/>
      <c r="AO770" s="46"/>
      <c r="AP770" s="46"/>
      <c r="AQ770" s="46"/>
      <c r="AR770" s="46"/>
      <c r="AS770" s="46"/>
      <c r="AT770" s="46"/>
      <c r="AU770" s="46"/>
      <c r="AV770" s="46"/>
      <c r="AW770" s="46"/>
      <c r="AX770" s="46"/>
      <c r="AY770" s="46"/>
      <c r="AZ770" s="46"/>
      <c r="BA770" s="46"/>
      <c r="BB770" s="46"/>
      <c r="BC770" s="46"/>
      <c r="BD770" s="46"/>
      <c r="BE770" s="46"/>
      <c r="BF770" s="46"/>
      <c r="BG770" s="46"/>
      <c r="BH770" s="46"/>
      <c r="BI770" s="46"/>
      <c r="BJ770" s="46"/>
      <c r="BK770" s="46"/>
    </row>
    <row r="771" spans="1:63" ht="13.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16"/>
      <c r="AH771" s="16"/>
      <c r="AI771" s="46"/>
      <c r="AJ771" s="46"/>
      <c r="AK771" s="46"/>
      <c r="AL771" s="46"/>
      <c r="AM771" s="46"/>
      <c r="AN771" s="46"/>
      <c r="AO771" s="46"/>
      <c r="AP771" s="46"/>
      <c r="AQ771" s="46"/>
      <c r="AR771" s="46"/>
      <c r="AS771" s="46"/>
      <c r="AT771" s="46"/>
      <c r="AU771" s="46"/>
      <c r="AV771" s="46"/>
      <c r="AW771" s="46"/>
      <c r="AX771" s="46"/>
      <c r="AY771" s="46"/>
      <c r="AZ771" s="46"/>
      <c r="BA771" s="46"/>
      <c r="BB771" s="46"/>
      <c r="BC771" s="46"/>
      <c r="BD771" s="46"/>
      <c r="BE771" s="46"/>
      <c r="BF771" s="46"/>
      <c r="BG771" s="46"/>
      <c r="BH771" s="46"/>
      <c r="BI771" s="46"/>
      <c r="BJ771" s="46"/>
      <c r="BK771" s="46"/>
    </row>
    <row r="772" spans="1:63" ht="13.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16"/>
      <c r="AH772" s="16"/>
      <c r="AI772" s="46"/>
      <c r="AJ772" s="46"/>
      <c r="AK772" s="46"/>
      <c r="AL772" s="46"/>
      <c r="AM772" s="46"/>
      <c r="AN772" s="46"/>
      <c r="AO772" s="46"/>
      <c r="AP772" s="46"/>
      <c r="AQ772" s="46"/>
      <c r="AR772" s="46"/>
      <c r="AS772" s="46"/>
      <c r="AT772" s="46"/>
      <c r="AU772" s="46"/>
      <c r="AV772" s="46"/>
      <c r="AW772" s="46"/>
      <c r="AX772" s="46"/>
      <c r="AY772" s="46"/>
      <c r="AZ772" s="46"/>
      <c r="BA772" s="46"/>
      <c r="BB772" s="46"/>
      <c r="BC772" s="46"/>
      <c r="BD772" s="46"/>
      <c r="BE772" s="46"/>
      <c r="BF772" s="46"/>
      <c r="BG772" s="46"/>
      <c r="BH772" s="46"/>
      <c r="BI772" s="46"/>
      <c r="BJ772" s="46"/>
      <c r="BK772" s="46"/>
    </row>
    <row r="773" spans="1:63" ht="13.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16"/>
      <c r="AH773" s="16"/>
      <c r="AI773" s="46"/>
      <c r="AJ773" s="46"/>
      <c r="AK773" s="46"/>
      <c r="AL773" s="46"/>
      <c r="AM773" s="46"/>
      <c r="AN773" s="46"/>
      <c r="AO773" s="46"/>
      <c r="AP773" s="46"/>
      <c r="AQ773" s="46"/>
      <c r="AR773" s="46"/>
      <c r="AS773" s="46"/>
      <c r="AT773" s="46"/>
      <c r="AU773" s="46"/>
      <c r="AV773" s="46"/>
      <c r="AW773" s="46"/>
      <c r="AX773" s="46"/>
      <c r="AY773" s="46"/>
      <c r="AZ773" s="46"/>
      <c r="BA773" s="46"/>
      <c r="BB773" s="46"/>
      <c r="BC773" s="46"/>
      <c r="BD773" s="46"/>
      <c r="BE773" s="46"/>
      <c r="BF773" s="46"/>
      <c r="BG773" s="46"/>
      <c r="BH773" s="46"/>
      <c r="BI773" s="46"/>
      <c r="BJ773" s="46"/>
      <c r="BK773" s="46"/>
    </row>
    <row r="774" spans="1:63" ht="13.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16"/>
      <c r="AH774" s="16"/>
      <c r="AI774" s="46"/>
      <c r="AJ774" s="46"/>
      <c r="AK774" s="46"/>
      <c r="AL774" s="46"/>
      <c r="AM774" s="46"/>
      <c r="AN774" s="46"/>
      <c r="AO774" s="46"/>
      <c r="AP774" s="46"/>
      <c r="AQ774" s="46"/>
      <c r="AR774" s="46"/>
      <c r="AS774" s="46"/>
      <c r="AT774" s="46"/>
      <c r="AU774" s="46"/>
      <c r="AV774" s="46"/>
      <c r="AW774" s="46"/>
      <c r="AX774" s="46"/>
      <c r="AY774" s="46"/>
      <c r="AZ774" s="46"/>
      <c r="BA774" s="46"/>
      <c r="BB774" s="46"/>
      <c r="BC774" s="46"/>
      <c r="BD774" s="46"/>
      <c r="BE774" s="46"/>
      <c r="BF774" s="46"/>
      <c r="BG774" s="46"/>
      <c r="BH774" s="46"/>
      <c r="BI774" s="46"/>
      <c r="BJ774" s="46"/>
      <c r="BK774" s="46"/>
    </row>
    <row r="775" spans="1:63" ht="13.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16"/>
      <c r="AH775" s="16"/>
      <c r="AI775" s="46"/>
      <c r="AJ775" s="46"/>
      <c r="AK775" s="46"/>
      <c r="AL775" s="46"/>
      <c r="AM775" s="46"/>
      <c r="AN775" s="46"/>
      <c r="AO775" s="46"/>
      <c r="AP775" s="46"/>
      <c r="AQ775" s="46"/>
      <c r="AR775" s="46"/>
      <c r="AS775" s="46"/>
      <c r="AT775" s="46"/>
      <c r="AU775" s="46"/>
      <c r="AV775" s="46"/>
      <c r="AW775" s="46"/>
      <c r="AX775" s="46"/>
      <c r="AY775" s="46"/>
      <c r="AZ775" s="46"/>
      <c r="BA775" s="46"/>
      <c r="BB775" s="46"/>
      <c r="BC775" s="46"/>
      <c r="BD775" s="46"/>
      <c r="BE775" s="46"/>
      <c r="BF775" s="46"/>
      <c r="BG775" s="46"/>
      <c r="BH775" s="46"/>
      <c r="BI775" s="46"/>
      <c r="BJ775" s="46"/>
      <c r="BK775" s="46"/>
    </row>
    <row r="776" spans="1:63" ht="13.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16"/>
      <c r="AH776" s="16"/>
      <c r="AI776" s="46"/>
      <c r="AJ776" s="46"/>
      <c r="AK776" s="46"/>
      <c r="AL776" s="46"/>
      <c r="AM776" s="46"/>
      <c r="AN776" s="46"/>
      <c r="AO776" s="46"/>
      <c r="AP776" s="46"/>
      <c r="AQ776" s="46"/>
      <c r="AR776" s="46"/>
      <c r="AS776" s="46"/>
      <c r="AT776" s="46"/>
      <c r="AU776" s="46"/>
      <c r="AV776" s="46"/>
      <c r="AW776" s="46"/>
      <c r="AX776" s="46"/>
      <c r="AY776" s="46"/>
      <c r="AZ776" s="46"/>
      <c r="BA776" s="46"/>
      <c r="BB776" s="46"/>
      <c r="BC776" s="46"/>
      <c r="BD776" s="46"/>
      <c r="BE776" s="46"/>
      <c r="BF776" s="46"/>
      <c r="BG776" s="46"/>
      <c r="BH776" s="46"/>
      <c r="BI776" s="46"/>
      <c r="BJ776" s="46"/>
      <c r="BK776" s="46"/>
    </row>
    <row r="777" spans="1:63" ht="13.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16"/>
      <c r="AH777" s="16"/>
      <c r="AI777" s="46"/>
      <c r="AJ777" s="46"/>
      <c r="AK777" s="46"/>
      <c r="AL777" s="46"/>
      <c r="AM777" s="46"/>
      <c r="AN777" s="46"/>
      <c r="AO777" s="46"/>
      <c r="AP777" s="46"/>
      <c r="AQ777" s="46"/>
      <c r="AR777" s="46"/>
      <c r="AS777" s="46"/>
      <c r="AT777" s="46"/>
      <c r="AU777" s="46"/>
      <c r="AV777" s="46"/>
      <c r="AW777" s="46"/>
      <c r="AX777" s="46"/>
      <c r="AY777" s="46"/>
      <c r="AZ777" s="46"/>
      <c r="BA777" s="46"/>
      <c r="BB777" s="46"/>
      <c r="BC777" s="46"/>
      <c r="BD777" s="46"/>
      <c r="BE777" s="46"/>
      <c r="BF777" s="46"/>
      <c r="BG777" s="46"/>
      <c r="BH777" s="46"/>
      <c r="BI777" s="46"/>
      <c r="BJ777" s="46"/>
      <c r="BK777" s="46"/>
    </row>
    <row r="778" spans="1:63" ht="13.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16"/>
      <c r="AH778" s="16"/>
      <c r="AI778" s="46"/>
      <c r="AJ778" s="46"/>
      <c r="AK778" s="46"/>
      <c r="AL778" s="46"/>
      <c r="AM778" s="46"/>
      <c r="AN778" s="46"/>
      <c r="AO778" s="46"/>
      <c r="AP778" s="46"/>
      <c r="AQ778" s="46"/>
      <c r="AR778" s="46"/>
      <c r="AS778" s="46"/>
      <c r="AT778" s="46"/>
      <c r="AU778" s="46"/>
      <c r="AV778" s="46"/>
      <c r="AW778" s="46"/>
      <c r="AX778" s="46"/>
      <c r="AY778" s="46"/>
      <c r="AZ778" s="46"/>
      <c r="BA778" s="46"/>
      <c r="BB778" s="46"/>
      <c r="BC778" s="46"/>
      <c r="BD778" s="46"/>
      <c r="BE778" s="46"/>
      <c r="BF778" s="46"/>
      <c r="BG778" s="46"/>
      <c r="BH778" s="46"/>
      <c r="BI778" s="46"/>
      <c r="BJ778" s="46"/>
      <c r="BK778" s="46"/>
    </row>
    <row r="779" spans="1:63" ht="13.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16"/>
      <c r="AH779" s="16"/>
      <c r="AI779" s="46"/>
      <c r="AJ779" s="46"/>
      <c r="AK779" s="46"/>
      <c r="AL779" s="46"/>
      <c r="AM779" s="46"/>
      <c r="AN779" s="46"/>
      <c r="AO779" s="46"/>
      <c r="AP779" s="46"/>
      <c r="AQ779" s="46"/>
      <c r="AR779" s="46"/>
      <c r="AS779" s="46"/>
      <c r="AT779" s="46"/>
      <c r="AU779" s="46"/>
      <c r="AV779" s="46"/>
      <c r="AW779" s="46"/>
      <c r="AX779" s="46"/>
      <c r="AY779" s="46"/>
      <c r="AZ779" s="46"/>
      <c r="BA779" s="46"/>
      <c r="BB779" s="46"/>
      <c r="BC779" s="46"/>
      <c r="BD779" s="46"/>
      <c r="BE779" s="46"/>
      <c r="BF779" s="46"/>
      <c r="BG779" s="46"/>
      <c r="BH779" s="46"/>
      <c r="BI779" s="46"/>
      <c r="BJ779" s="46"/>
      <c r="BK779" s="46"/>
    </row>
    <row r="780" spans="1:63" ht="13.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16"/>
      <c r="AH780" s="16"/>
      <c r="AI780" s="46"/>
      <c r="AJ780" s="46"/>
      <c r="AK780" s="46"/>
      <c r="AL780" s="46"/>
      <c r="AM780" s="46"/>
      <c r="AN780" s="46"/>
      <c r="AO780" s="46"/>
      <c r="AP780" s="46"/>
      <c r="AQ780" s="46"/>
      <c r="AR780" s="46"/>
      <c r="AS780" s="46"/>
      <c r="AT780" s="46"/>
      <c r="AU780" s="46"/>
      <c r="AV780" s="46"/>
      <c r="AW780" s="46"/>
      <c r="AX780" s="46"/>
      <c r="AY780" s="46"/>
      <c r="AZ780" s="46"/>
      <c r="BA780" s="46"/>
      <c r="BB780" s="46"/>
      <c r="BC780" s="46"/>
      <c r="BD780" s="46"/>
      <c r="BE780" s="46"/>
      <c r="BF780" s="46"/>
      <c r="BG780" s="46"/>
      <c r="BH780" s="46"/>
      <c r="BI780" s="46"/>
      <c r="BJ780" s="46"/>
      <c r="BK780" s="46"/>
    </row>
    <row r="781" spans="1:63" ht="13.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16"/>
      <c r="AH781" s="16"/>
      <c r="AI781" s="46"/>
      <c r="AJ781" s="46"/>
      <c r="AK781" s="46"/>
      <c r="AL781" s="46"/>
      <c r="AM781" s="46"/>
      <c r="AN781" s="46"/>
      <c r="AO781" s="46"/>
      <c r="AP781" s="46"/>
      <c r="AQ781" s="46"/>
      <c r="AR781" s="46"/>
      <c r="AS781" s="46"/>
      <c r="AT781" s="46"/>
      <c r="AU781" s="46"/>
      <c r="AV781" s="46"/>
      <c r="AW781" s="46"/>
      <c r="AX781" s="46"/>
      <c r="AY781" s="46"/>
      <c r="AZ781" s="46"/>
      <c r="BA781" s="46"/>
      <c r="BB781" s="46"/>
      <c r="BC781" s="46"/>
      <c r="BD781" s="46"/>
      <c r="BE781" s="46"/>
      <c r="BF781" s="46"/>
      <c r="BG781" s="46"/>
      <c r="BH781" s="46"/>
      <c r="BI781" s="46"/>
      <c r="BJ781" s="46"/>
      <c r="BK781" s="46"/>
    </row>
    <row r="782" spans="1:63" ht="13.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16"/>
      <c r="AH782" s="16"/>
      <c r="AI782" s="46"/>
      <c r="AJ782" s="46"/>
      <c r="AK782" s="46"/>
      <c r="AL782" s="46"/>
      <c r="AM782" s="46"/>
      <c r="AN782" s="46"/>
      <c r="AO782" s="46"/>
      <c r="AP782" s="46"/>
      <c r="AQ782" s="46"/>
      <c r="AR782" s="46"/>
      <c r="AS782" s="46"/>
      <c r="AT782" s="46"/>
      <c r="AU782" s="46"/>
      <c r="AV782" s="46"/>
      <c r="AW782" s="46"/>
      <c r="AX782" s="46"/>
      <c r="AY782" s="46"/>
      <c r="AZ782" s="46"/>
      <c r="BA782" s="46"/>
      <c r="BB782" s="46"/>
      <c r="BC782" s="46"/>
      <c r="BD782" s="46"/>
      <c r="BE782" s="46"/>
      <c r="BF782" s="46"/>
      <c r="BG782" s="46"/>
      <c r="BH782" s="46"/>
      <c r="BI782" s="46"/>
      <c r="BJ782" s="46"/>
      <c r="BK782" s="46"/>
    </row>
    <row r="783" spans="1:63" ht="13.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16"/>
      <c r="AH783" s="16"/>
      <c r="AI783" s="46"/>
      <c r="AJ783" s="46"/>
      <c r="AK783" s="46"/>
      <c r="AL783" s="46"/>
      <c r="AM783" s="46"/>
      <c r="AN783" s="46"/>
      <c r="AO783" s="46"/>
      <c r="AP783" s="46"/>
      <c r="AQ783" s="46"/>
      <c r="AR783" s="46"/>
      <c r="AS783" s="46"/>
      <c r="AT783" s="46"/>
      <c r="AU783" s="46"/>
      <c r="AV783" s="46"/>
      <c r="AW783" s="46"/>
      <c r="AX783" s="46"/>
      <c r="AY783" s="46"/>
      <c r="AZ783" s="46"/>
      <c r="BA783" s="46"/>
      <c r="BB783" s="46"/>
      <c r="BC783" s="46"/>
      <c r="BD783" s="46"/>
      <c r="BE783" s="46"/>
      <c r="BF783" s="46"/>
      <c r="BG783" s="46"/>
      <c r="BH783" s="46"/>
      <c r="BI783" s="46"/>
      <c r="BJ783" s="46"/>
      <c r="BK783" s="46"/>
    </row>
    <row r="784" spans="1:63" ht="13.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16"/>
      <c r="AH784" s="16"/>
      <c r="AI784" s="46"/>
      <c r="AJ784" s="46"/>
      <c r="AK784" s="46"/>
      <c r="AL784" s="46"/>
      <c r="AM784" s="46"/>
      <c r="AN784" s="46"/>
      <c r="AO784" s="46"/>
      <c r="AP784" s="46"/>
      <c r="AQ784" s="46"/>
      <c r="AR784" s="46"/>
      <c r="AS784" s="46"/>
      <c r="AT784" s="46"/>
      <c r="AU784" s="46"/>
      <c r="AV784" s="46"/>
      <c r="AW784" s="46"/>
      <c r="AX784" s="46"/>
      <c r="AY784" s="46"/>
      <c r="AZ784" s="46"/>
      <c r="BA784" s="46"/>
      <c r="BB784" s="46"/>
      <c r="BC784" s="46"/>
      <c r="BD784" s="46"/>
      <c r="BE784" s="46"/>
      <c r="BF784" s="46"/>
      <c r="BG784" s="46"/>
      <c r="BH784" s="46"/>
      <c r="BI784" s="46"/>
      <c r="BJ784" s="46"/>
      <c r="BK784" s="46"/>
    </row>
    <row r="785" spans="1:63" ht="13.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16"/>
      <c r="AH785" s="16"/>
      <c r="AI785" s="46"/>
      <c r="AJ785" s="46"/>
      <c r="AK785" s="46"/>
      <c r="AL785" s="46"/>
      <c r="AM785" s="46"/>
      <c r="AN785" s="46"/>
      <c r="AO785" s="46"/>
      <c r="AP785" s="46"/>
      <c r="AQ785" s="46"/>
      <c r="AR785" s="46"/>
      <c r="AS785" s="46"/>
      <c r="AT785" s="46"/>
      <c r="AU785" s="46"/>
      <c r="AV785" s="46"/>
      <c r="AW785" s="46"/>
      <c r="AX785" s="46"/>
      <c r="AY785" s="46"/>
      <c r="AZ785" s="46"/>
      <c r="BA785" s="46"/>
      <c r="BB785" s="46"/>
      <c r="BC785" s="46"/>
      <c r="BD785" s="46"/>
      <c r="BE785" s="46"/>
      <c r="BF785" s="46"/>
      <c r="BG785" s="46"/>
      <c r="BH785" s="46"/>
      <c r="BI785" s="46"/>
      <c r="BJ785" s="46"/>
      <c r="BK785" s="46"/>
    </row>
    <row r="786" spans="1:63" ht="13.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16"/>
      <c r="AH786" s="16"/>
      <c r="AI786" s="46"/>
      <c r="AJ786" s="46"/>
      <c r="AK786" s="46"/>
      <c r="AL786" s="46"/>
      <c r="AM786" s="46"/>
      <c r="AN786" s="46"/>
      <c r="AO786" s="46"/>
      <c r="AP786" s="46"/>
      <c r="AQ786" s="46"/>
      <c r="AR786" s="46"/>
      <c r="AS786" s="46"/>
      <c r="AT786" s="46"/>
      <c r="AU786" s="46"/>
      <c r="AV786" s="46"/>
      <c r="AW786" s="46"/>
      <c r="AX786" s="46"/>
      <c r="AY786" s="46"/>
      <c r="AZ786" s="46"/>
      <c r="BA786" s="46"/>
      <c r="BB786" s="46"/>
      <c r="BC786" s="46"/>
      <c r="BD786" s="46"/>
      <c r="BE786" s="46"/>
      <c r="BF786" s="46"/>
      <c r="BG786" s="46"/>
      <c r="BH786" s="46"/>
      <c r="BI786" s="46"/>
      <c r="BJ786" s="46"/>
      <c r="BK786" s="46"/>
    </row>
    <row r="787" spans="1:63" ht="13.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16"/>
      <c r="AH787" s="16"/>
      <c r="AI787" s="46"/>
      <c r="AJ787" s="46"/>
      <c r="AK787" s="46"/>
      <c r="AL787" s="46"/>
      <c r="AM787" s="46"/>
      <c r="AN787" s="46"/>
      <c r="AO787" s="46"/>
      <c r="AP787" s="46"/>
      <c r="AQ787" s="46"/>
      <c r="AR787" s="46"/>
      <c r="AS787" s="46"/>
      <c r="AT787" s="46"/>
      <c r="AU787" s="46"/>
      <c r="AV787" s="46"/>
      <c r="AW787" s="46"/>
      <c r="AX787" s="46"/>
      <c r="AY787" s="46"/>
      <c r="AZ787" s="46"/>
      <c r="BA787" s="46"/>
      <c r="BB787" s="46"/>
      <c r="BC787" s="46"/>
      <c r="BD787" s="46"/>
      <c r="BE787" s="46"/>
      <c r="BF787" s="46"/>
      <c r="BG787" s="46"/>
      <c r="BH787" s="46"/>
      <c r="BI787" s="46"/>
      <c r="BJ787" s="46"/>
      <c r="BK787" s="46"/>
    </row>
    <row r="788" spans="1:63" ht="13.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16"/>
      <c r="AH788" s="16"/>
      <c r="AI788" s="46"/>
      <c r="AJ788" s="46"/>
      <c r="AK788" s="46"/>
      <c r="AL788" s="46"/>
      <c r="AM788" s="46"/>
      <c r="AN788" s="46"/>
      <c r="AO788" s="46"/>
      <c r="AP788" s="46"/>
      <c r="AQ788" s="46"/>
      <c r="AR788" s="46"/>
      <c r="AS788" s="46"/>
      <c r="AT788" s="46"/>
      <c r="AU788" s="46"/>
      <c r="AV788" s="46"/>
      <c r="AW788" s="46"/>
      <c r="AX788" s="46"/>
      <c r="AY788" s="46"/>
      <c r="AZ788" s="46"/>
      <c r="BA788" s="46"/>
      <c r="BB788" s="46"/>
      <c r="BC788" s="46"/>
      <c r="BD788" s="46"/>
      <c r="BE788" s="46"/>
      <c r="BF788" s="46"/>
      <c r="BG788" s="46"/>
      <c r="BH788" s="46"/>
      <c r="BI788" s="46"/>
      <c r="BJ788" s="46"/>
      <c r="BK788" s="46"/>
    </row>
    <row r="789" spans="1:63" ht="13.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16"/>
      <c r="AH789" s="16"/>
      <c r="AI789" s="46"/>
      <c r="AJ789" s="46"/>
      <c r="AK789" s="46"/>
      <c r="AL789" s="46"/>
      <c r="AM789" s="46"/>
      <c r="AN789" s="46"/>
      <c r="AO789" s="46"/>
      <c r="AP789" s="46"/>
      <c r="AQ789" s="46"/>
      <c r="AR789" s="46"/>
      <c r="AS789" s="46"/>
      <c r="AT789" s="46"/>
      <c r="AU789" s="46"/>
      <c r="AV789" s="46"/>
      <c r="AW789" s="46"/>
      <c r="AX789" s="46"/>
      <c r="AY789" s="46"/>
      <c r="AZ789" s="46"/>
      <c r="BA789" s="46"/>
      <c r="BB789" s="46"/>
      <c r="BC789" s="46"/>
      <c r="BD789" s="46"/>
      <c r="BE789" s="46"/>
      <c r="BF789" s="46"/>
      <c r="BG789" s="46"/>
      <c r="BH789" s="46"/>
      <c r="BI789" s="46"/>
      <c r="BJ789" s="46"/>
      <c r="BK789" s="46"/>
    </row>
    <row r="790" spans="1:63" ht="13.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16"/>
      <c r="AH790" s="16"/>
      <c r="AI790" s="46"/>
      <c r="AJ790" s="46"/>
      <c r="AK790" s="46"/>
      <c r="AL790" s="46"/>
      <c r="AM790" s="46"/>
      <c r="AN790" s="46"/>
      <c r="AO790" s="46"/>
      <c r="AP790" s="46"/>
      <c r="AQ790" s="46"/>
      <c r="AR790" s="46"/>
      <c r="AS790" s="46"/>
      <c r="AT790" s="46"/>
      <c r="AU790" s="46"/>
      <c r="AV790" s="46"/>
      <c r="AW790" s="46"/>
      <c r="AX790" s="46"/>
      <c r="AY790" s="46"/>
      <c r="AZ790" s="46"/>
      <c r="BA790" s="46"/>
      <c r="BB790" s="46"/>
      <c r="BC790" s="46"/>
      <c r="BD790" s="46"/>
      <c r="BE790" s="46"/>
      <c r="BF790" s="46"/>
      <c r="BG790" s="46"/>
      <c r="BH790" s="46"/>
      <c r="BI790" s="46"/>
      <c r="BJ790" s="46"/>
      <c r="BK790" s="46"/>
    </row>
    <row r="791" spans="1:63" ht="13.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16"/>
      <c r="AH791" s="16"/>
      <c r="AI791" s="46"/>
      <c r="AJ791" s="46"/>
      <c r="AK791" s="46"/>
      <c r="AL791" s="46"/>
      <c r="AM791" s="46"/>
      <c r="AN791" s="46"/>
      <c r="AO791" s="46"/>
      <c r="AP791" s="46"/>
      <c r="AQ791" s="46"/>
      <c r="AR791" s="46"/>
      <c r="AS791" s="46"/>
      <c r="AT791" s="46"/>
      <c r="AU791" s="46"/>
      <c r="AV791" s="46"/>
      <c r="AW791" s="46"/>
      <c r="AX791" s="46"/>
      <c r="AY791" s="46"/>
      <c r="AZ791" s="46"/>
      <c r="BA791" s="46"/>
      <c r="BB791" s="46"/>
      <c r="BC791" s="46"/>
      <c r="BD791" s="46"/>
      <c r="BE791" s="46"/>
      <c r="BF791" s="46"/>
      <c r="BG791" s="46"/>
      <c r="BH791" s="46"/>
      <c r="BI791" s="46"/>
      <c r="BJ791" s="46"/>
      <c r="BK791" s="46"/>
    </row>
    <row r="792" spans="1:63" ht="13.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16"/>
      <c r="AH792" s="16"/>
      <c r="AI792" s="46"/>
      <c r="AJ792" s="46"/>
      <c r="AK792" s="46"/>
      <c r="AL792" s="46"/>
      <c r="AM792" s="46"/>
      <c r="AN792" s="46"/>
      <c r="AO792" s="46"/>
      <c r="AP792" s="46"/>
      <c r="AQ792" s="46"/>
      <c r="AR792" s="46"/>
      <c r="AS792" s="46"/>
      <c r="AT792" s="46"/>
      <c r="AU792" s="46"/>
      <c r="AV792" s="46"/>
      <c r="AW792" s="46"/>
      <c r="AX792" s="46"/>
      <c r="AY792" s="46"/>
      <c r="AZ792" s="46"/>
      <c r="BA792" s="46"/>
      <c r="BB792" s="46"/>
      <c r="BC792" s="46"/>
      <c r="BD792" s="46"/>
      <c r="BE792" s="46"/>
      <c r="BF792" s="46"/>
      <c r="BG792" s="46"/>
      <c r="BH792" s="46"/>
      <c r="BI792" s="46"/>
      <c r="BJ792" s="46"/>
      <c r="BK792" s="46"/>
    </row>
    <row r="793" spans="1:63" ht="13.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16"/>
      <c r="AH793" s="16"/>
      <c r="AI793" s="46"/>
      <c r="AJ793" s="46"/>
      <c r="AK793" s="46"/>
      <c r="AL793" s="46"/>
      <c r="AM793" s="46"/>
      <c r="AN793" s="46"/>
      <c r="AO793" s="46"/>
      <c r="AP793" s="46"/>
      <c r="AQ793" s="46"/>
      <c r="AR793" s="46"/>
      <c r="AS793" s="46"/>
      <c r="AT793" s="46"/>
      <c r="AU793" s="46"/>
      <c r="AV793" s="46"/>
      <c r="AW793" s="46"/>
      <c r="AX793" s="46"/>
      <c r="AY793" s="46"/>
      <c r="AZ793" s="46"/>
      <c r="BA793" s="46"/>
      <c r="BB793" s="46"/>
      <c r="BC793" s="46"/>
      <c r="BD793" s="46"/>
      <c r="BE793" s="46"/>
      <c r="BF793" s="46"/>
      <c r="BG793" s="46"/>
      <c r="BH793" s="46"/>
      <c r="BI793" s="46"/>
      <c r="BJ793" s="46"/>
      <c r="BK793" s="46"/>
    </row>
    <row r="794" spans="1:63" ht="13.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16"/>
      <c r="AH794" s="16"/>
      <c r="AI794" s="46"/>
      <c r="AJ794" s="46"/>
      <c r="AK794" s="46"/>
      <c r="AL794" s="46"/>
      <c r="AM794" s="46"/>
      <c r="AN794" s="46"/>
      <c r="AO794" s="46"/>
      <c r="AP794" s="46"/>
      <c r="AQ794" s="46"/>
      <c r="AR794" s="46"/>
      <c r="AS794" s="46"/>
      <c r="AT794" s="46"/>
      <c r="AU794" s="46"/>
      <c r="AV794" s="46"/>
      <c r="AW794" s="46"/>
      <c r="AX794" s="46"/>
      <c r="AY794" s="46"/>
      <c r="AZ794" s="46"/>
      <c r="BA794" s="46"/>
      <c r="BB794" s="46"/>
      <c r="BC794" s="46"/>
      <c r="BD794" s="46"/>
      <c r="BE794" s="46"/>
      <c r="BF794" s="46"/>
      <c r="BG794" s="46"/>
      <c r="BH794" s="46"/>
      <c r="BI794" s="46"/>
      <c r="BJ794" s="46"/>
      <c r="BK794" s="46"/>
    </row>
    <row r="795" spans="1:63" ht="13.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16"/>
      <c r="AH795" s="16"/>
      <c r="AI795" s="46"/>
      <c r="AJ795" s="46"/>
      <c r="AK795" s="46"/>
      <c r="AL795" s="46"/>
      <c r="AM795" s="46"/>
      <c r="AN795" s="46"/>
      <c r="AO795" s="46"/>
      <c r="AP795" s="46"/>
      <c r="AQ795" s="46"/>
      <c r="AR795" s="46"/>
      <c r="AS795" s="46"/>
      <c r="AT795" s="46"/>
      <c r="AU795" s="46"/>
      <c r="AV795" s="46"/>
      <c r="AW795" s="46"/>
      <c r="AX795" s="46"/>
      <c r="AY795" s="46"/>
      <c r="AZ795" s="46"/>
      <c r="BA795" s="46"/>
      <c r="BB795" s="46"/>
      <c r="BC795" s="46"/>
      <c r="BD795" s="46"/>
      <c r="BE795" s="46"/>
      <c r="BF795" s="46"/>
      <c r="BG795" s="46"/>
      <c r="BH795" s="46"/>
      <c r="BI795" s="46"/>
      <c r="BJ795" s="46"/>
      <c r="BK795" s="46"/>
    </row>
    <row r="796" spans="1:63" ht="13.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16"/>
      <c r="AH796" s="16"/>
      <c r="AI796" s="46"/>
      <c r="AJ796" s="46"/>
      <c r="AK796" s="46"/>
      <c r="AL796" s="46"/>
      <c r="AM796" s="46"/>
      <c r="AN796" s="46"/>
      <c r="AO796" s="46"/>
      <c r="AP796" s="46"/>
      <c r="AQ796" s="46"/>
      <c r="AR796" s="46"/>
      <c r="AS796" s="46"/>
      <c r="AT796" s="46"/>
      <c r="AU796" s="46"/>
      <c r="AV796" s="46"/>
      <c r="AW796" s="46"/>
      <c r="AX796" s="46"/>
      <c r="AY796" s="46"/>
      <c r="AZ796" s="46"/>
      <c r="BA796" s="46"/>
      <c r="BB796" s="46"/>
      <c r="BC796" s="46"/>
      <c r="BD796" s="46"/>
      <c r="BE796" s="46"/>
      <c r="BF796" s="46"/>
      <c r="BG796" s="46"/>
      <c r="BH796" s="46"/>
      <c r="BI796" s="46"/>
      <c r="BJ796" s="46"/>
      <c r="BK796" s="46"/>
    </row>
    <row r="797" spans="1:63" ht="13.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16"/>
      <c r="AH797" s="16"/>
      <c r="AI797" s="46"/>
      <c r="AJ797" s="46"/>
      <c r="AK797" s="46"/>
      <c r="AL797" s="46"/>
      <c r="AM797" s="46"/>
      <c r="AN797" s="46"/>
      <c r="AO797" s="46"/>
      <c r="AP797" s="46"/>
      <c r="AQ797" s="46"/>
      <c r="AR797" s="46"/>
      <c r="AS797" s="46"/>
      <c r="AT797" s="46"/>
      <c r="AU797" s="46"/>
      <c r="AV797" s="46"/>
      <c r="AW797" s="46"/>
      <c r="AX797" s="46"/>
      <c r="AY797" s="46"/>
      <c r="AZ797" s="46"/>
      <c r="BA797" s="46"/>
      <c r="BB797" s="46"/>
      <c r="BC797" s="46"/>
      <c r="BD797" s="46"/>
      <c r="BE797" s="46"/>
      <c r="BF797" s="46"/>
      <c r="BG797" s="46"/>
      <c r="BH797" s="46"/>
      <c r="BI797" s="46"/>
      <c r="BJ797" s="46"/>
      <c r="BK797" s="46"/>
    </row>
    <row r="798" spans="1:63" ht="13.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16"/>
      <c r="AH798" s="16"/>
      <c r="AI798" s="46"/>
      <c r="AJ798" s="46"/>
      <c r="AK798" s="46"/>
      <c r="AL798" s="46"/>
      <c r="AM798" s="46"/>
      <c r="AN798" s="46"/>
      <c r="AO798" s="46"/>
      <c r="AP798" s="46"/>
      <c r="AQ798" s="46"/>
      <c r="AR798" s="46"/>
      <c r="AS798" s="46"/>
      <c r="AT798" s="46"/>
      <c r="AU798" s="46"/>
      <c r="AV798" s="46"/>
      <c r="AW798" s="46"/>
      <c r="AX798" s="46"/>
      <c r="AY798" s="46"/>
      <c r="AZ798" s="46"/>
      <c r="BA798" s="46"/>
      <c r="BB798" s="46"/>
      <c r="BC798" s="46"/>
      <c r="BD798" s="46"/>
      <c r="BE798" s="46"/>
      <c r="BF798" s="46"/>
      <c r="BG798" s="46"/>
      <c r="BH798" s="46"/>
      <c r="BI798" s="46"/>
      <c r="BJ798" s="46"/>
      <c r="BK798" s="46"/>
    </row>
    <row r="799" spans="1:63" ht="13.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16"/>
      <c r="AH799" s="1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c r="BH799" s="46"/>
      <c r="BI799" s="46"/>
      <c r="BJ799" s="46"/>
      <c r="BK799" s="46"/>
    </row>
    <row r="800" spans="1:63" ht="13.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16"/>
      <c r="AH800" s="16"/>
      <c r="AI800" s="46"/>
      <c r="AJ800" s="46"/>
      <c r="AK800" s="46"/>
      <c r="AL800" s="46"/>
      <c r="AM800" s="46"/>
      <c r="AN800" s="46"/>
      <c r="AO800" s="46"/>
      <c r="AP800" s="46"/>
      <c r="AQ800" s="46"/>
      <c r="AR800" s="46"/>
      <c r="AS800" s="46"/>
      <c r="AT800" s="46"/>
      <c r="AU800" s="46"/>
      <c r="AV800" s="46"/>
      <c r="AW800" s="46"/>
      <c r="AX800" s="46"/>
      <c r="AY800" s="46"/>
      <c r="AZ800" s="46"/>
      <c r="BA800" s="46"/>
      <c r="BB800" s="46"/>
      <c r="BC800" s="46"/>
      <c r="BD800" s="46"/>
      <c r="BE800" s="46"/>
      <c r="BF800" s="46"/>
      <c r="BG800" s="46"/>
      <c r="BH800" s="46"/>
      <c r="BI800" s="46"/>
      <c r="BJ800" s="46"/>
      <c r="BK800" s="46"/>
    </row>
    <row r="801" spans="1:63" ht="13.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16"/>
      <c r="AH801" s="16"/>
      <c r="AI801" s="46"/>
      <c r="AJ801" s="46"/>
      <c r="AK801" s="46"/>
      <c r="AL801" s="46"/>
      <c r="AM801" s="46"/>
      <c r="AN801" s="46"/>
      <c r="AO801" s="46"/>
      <c r="AP801" s="46"/>
      <c r="AQ801" s="46"/>
      <c r="AR801" s="46"/>
      <c r="AS801" s="46"/>
      <c r="AT801" s="46"/>
      <c r="AU801" s="46"/>
      <c r="AV801" s="46"/>
      <c r="AW801" s="46"/>
      <c r="AX801" s="46"/>
      <c r="AY801" s="46"/>
      <c r="AZ801" s="46"/>
      <c r="BA801" s="46"/>
      <c r="BB801" s="46"/>
      <c r="BC801" s="46"/>
      <c r="BD801" s="46"/>
      <c r="BE801" s="46"/>
      <c r="BF801" s="46"/>
      <c r="BG801" s="46"/>
      <c r="BH801" s="46"/>
      <c r="BI801" s="46"/>
      <c r="BJ801" s="46"/>
      <c r="BK801" s="46"/>
    </row>
    <row r="802" spans="1:63" ht="13.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16"/>
      <c r="AH802" s="16"/>
      <c r="AI802" s="46"/>
      <c r="AJ802" s="46"/>
      <c r="AK802" s="46"/>
      <c r="AL802" s="46"/>
      <c r="AM802" s="46"/>
      <c r="AN802" s="46"/>
      <c r="AO802" s="46"/>
      <c r="AP802" s="46"/>
      <c r="AQ802" s="46"/>
      <c r="AR802" s="46"/>
      <c r="AS802" s="46"/>
      <c r="AT802" s="46"/>
      <c r="AU802" s="46"/>
      <c r="AV802" s="46"/>
      <c r="AW802" s="46"/>
      <c r="AX802" s="46"/>
      <c r="AY802" s="46"/>
      <c r="AZ802" s="46"/>
      <c r="BA802" s="46"/>
      <c r="BB802" s="46"/>
      <c r="BC802" s="46"/>
      <c r="BD802" s="46"/>
      <c r="BE802" s="46"/>
      <c r="BF802" s="46"/>
      <c r="BG802" s="46"/>
      <c r="BH802" s="46"/>
      <c r="BI802" s="46"/>
      <c r="BJ802" s="46"/>
      <c r="BK802" s="46"/>
    </row>
    <row r="803" spans="1:63" ht="13.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16"/>
      <c r="AH803" s="16"/>
      <c r="AI803" s="46"/>
      <c r="AJ803" s="46"/>
      <c r="AK803" s="46"/>
      <c r="AL803" s="46"/>
      <c r="AM803" s="46"/>
      <c r="AN803" s="46"/>
      <c r="AO803" s="46"/>
      <c r="AP803" s="46"/>
      <c r="AQ803" s="46"/>
      <c r="AR803" s="46"/>
      <c r="AS803" s="46"/>
      <c r="AT803" s="46"/>
      <c r="AU803" s="46"/>
      <c r="AV803" s="46"/>
      <c r="AW803" s="46"/>
      <c r="AX803" s="46"/>
      <c r="AY803" s="46"/>
      <c r="AZ803" s="46"/>
      <c r="BA803" s="46"/>
      <c r="BB803" s="46"/>
      <c r="BC803" s="46"/>
      <c r="BD803" s="46"/>
      <c r="BE803" s="46"/>
      <c r="BF803" s="46"/>
      <c r="BG803" s="46"/>
      <c r="BH803" s="46"/>
      <c r="BI803" s="46"/>
      <c r="BJ803" s="46"/>
      <c r="BK803" s="46"/>
    </row>
    <row r="804" spans="1:63" ht="13.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16"/>
      <c r="AH804" s="16"/>
      <c r="AI804" s="46"/>
      <c r="AJ804" s="46"/>
      <c r="AK804" s="46"/>
      <c r="AL804" s="46"/>
      <c r="AM804" s="46"/>
      <c r="AN804" s="46"/>
      <c r="AO804" s="46"/>
      <c r="AP804" s="46"/>
      <c r="AQ804" s="46"/>
      <c r="AR804" s="46"/>
      <c r="AS804" s="46"/>
      <c r="AT804" s="46"/>
      <c r="AU804" s="46"/>
      <c r="AV804" s="46"/>
      <c r="AW804" s="46"/>
      <c r="AX804" s="46"/>
      <c r="AY804" s="46"/>
      <c r="AZ804" s="46"/>
      <c r="BA804" s="46"/>
      <c r="BB804" s="46"/>
      <c r="BC804" s="46"/>
      <c r="BD804" s="46"/>
      <c r="BE804" s="46"/>
      <c r="BF804" s="46"/>
      <c r="BG804" s="46"/>
      <c r="BH804" s="46"/>
      <c r="BI804" s="46"/>
      <c r="BJ804" s="46"/>
      <c r="BK804" s="46"/>
    </row>
    <row r="805" spans="1:63" ht="13.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16"/>
      <c r="AH805" s="1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6"/>
      <c r="BJ805" s="46"/>
      <c r="BK805" s="46"/>
    </row>
    <row r="806" spans="1:63" ht="13.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16"/>
      <c r="AH806" s="1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c r="BH806" s="46"/>
      <c r="BI806" s="46"/>
      <c r="BJ806" s="46"/>
      <c r="BK806" s="46"/>
    </row>
    <row r="807" spans="1:63" ht="13.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16"/>
      <c r="AH807" s="16"/>
      <c r="AI807" s="46"/>
      <c r="AJ807" s="46"/>
      <c r="AK807" s="46"/>
      <c r="AL807" s="46"/>
      <c r="AM807" s="46"/>
      <c r="AN807" s="46"/>
      <c r="AO807" s="46"/>
      <c r="AP807" s="46"/>
      <c r="AQ807" s="46"/>
      <c r="AR807" s="46"/>
      <c r="AS807" s="46"/>
      <c r="AT807" s="46"/>
      <c r="AU807" s="46"/>
      <c r="AV807" s="46"/>
      <c r="AW807" s="46"/>
      <c r="AX807" s="46"/>
      <c r="AY807" s="46"/>
      <c r="AZ807" s="46"/>
      <c r="BA807" s="46"/>
      <c r="BB807" s="46"/>
      <c r="BC807" s="46"/>
      <c r="BD807" s="46"/>
      <c r="BE807" s="46"/>
      <c r="BF807" s="46"/>
      <c r="BG807" s="46"/>
      <c r="BH807" s="46"/>
      <c r="BI807" s="46"/>
      <c r="BJ807" s="46"/>
      <c r="BK807" s="46"/>
    </row>
    <row r="808" spans="1:63" ht="13.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16"/>
      <c r="AH808" s="16"/>
      <c r="AI808" s="46"/>
      <c r="AJ808" s="46"/>
      <c r="AK808" s="46"/>
      <c r="AL808" s="46"/>
      <c r="AM808" s="46"/>
      <c r="AN808" s="46"/>
      <c r="AO808" s="46"/>
      <c r="AP808" s="46"/>
      <c r="AQ808" s="46"/>
      <c r="AR808" s="46"/>
      <c r="AS808" s="46"/>
      <c r="AT808" s="46"/>
      <c r="AU808" s="46"/>
      <c r="AV808" s="46"/>
      <c r="AW808" s="46"/>
      <c r="AX808" s="46"/>
      <c r="AY808" s="46"/>
      <c r="AZ808" s="46"/>
      <c r="BA808" s="46"/>
      <c r="BB808" s="46"/>
      <c r="BC808" s="46"/>
      <c r="BD808" s="46"/>
      <c r="BE808" s="46"/>
      <c r="BF808" s="46"/>
      <c r="BG808" s="46"/>
      <c r="BH808" s="46"/>
      <c r="BI808" s="46"/>
      <c r="BJ808" s="46"/>
      <c r="BK808" s="46"/>
    </row>
    <row r="809" spans="1:63" ht="13.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16"/>
      <c r="AH809" s="16"/>
      <c r="AI809" s="46"/>
      <c r="AJ809" s="46"/>
      <c r="AK809" s="46"/>
      <c r="AL809" s="46"/>
      <c r="AM809" s="46"/>
      <c r="AN809" s="46"/>
      <c r="AO809" s="46"/>
      <c r="AP809" s="46"/>
      <c r="AQ809" s="46"/>
      <c r="AR809" s="46"/>
      <c r="AS809" s="46"/>
      <c r="AT809" s="46"/>
      <c r="AU809" s="46"/>
      <c r="AV809" s="46"/>
      <c r="AW809" s="46"/>
      <c r="AX809" s="46"/>
      <c r="AY809" s="46"/>
      <c r="AZ809" s="46"/>
      <c r="BA809" s="46"/>
      <c r="BB809" s="46"/>
      <c r="BC809" s="46"/>
      <c r="BD809" s="46"/>
      <c r="BE809" s="46"/>
      <c r="BF809" s="46"/>
      <c r="BG809" s="46"/>
      <c r="BH809" s="46"/>
      <c r="BI809" s="46"/>
      <c r="BJ809" s="46"/>
      <c r="BK809" s="46"/>
    </row>
    <row r="810" spans="1:63" ht="13.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16"/>
      <c r="AH810" s="16"/>
      <c r="AI810" s="46"/>
      <c r="AJ810" s="46"/>
      <c r="AK810" s="46"/>
      <c r="AL810" s="46"/>
      <c r="AM810" s="46"/>
      <c r="AN810" s="46"/>
      <c r="AO810" s="46"/>
      <c r="AP810" s="46"/>
      <c r="AQ810" s="46"/>
      <c r="AR810" s="46"/>
      <c r="AS810" s="46"/>
      <c r="AT810" s="46"/>
      <c r="AU810" s="46"/>
      <c r="AV810" s="46"/>
      <c r="AW810" s="46"/>
      <c r="AX810" s="46"/>
      <c r="AY810" s="46"/>
      <c r="AZ810" s="46"/>
      <c r="BA810" s="46"/>
      <c r="BB810" s="46"/>
      <c r="BC810" s="46"/>
      <c r="BD810" s="46"/>
      <c r="BE810" s="46"/>
      <c r="BF810" s="46"/>
      <c r="BG810" s="46"/>
      <c r="BH810" s="46"/>
      <c r="BI810" s="46"/>
      <c r="BJ810" s="46"/>
      <c r="BK810" s="46"/>
    </row>
    <row r="811" spans="1:63" ht="13.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16"/>
      <c r="AH811" s="16"/>
      <c r="AI811" s="46"/>
      <c r="AJ811" s="46"/>
      <c r="AK811" s="46"/>
      <c r="AL811" s="46"/>
      <c r="AM811" s="46"/>
      <c r="AN811" s="46"/>
      <c r="AO811" s="46"/>
      <c r="AP811" s="46"/>
      <c r="AQ811" s="46"/>
      <c r="AR811" s="46"/>
      <c r="AS811" s="46"/>
      <c r="AT811" s="46"/>
      <c r="AU811" s="46"/>
      <c r="AV811" s="46"/>
      <c r="AW811" s="46"/>
      <c r="AX811" s="46"/>
      <c r="AY811" s="46"/>
      <c r="AZ811" s="46"/>
      <c r="BA811" s="46"/>
      <c r="BB811" s="46"/>
      <c r="BC811" s="46"/>
      <c r="BD811" s="46"/>
      <c r="BE811" s="46"/>
      <c r="BF811" s="46"/>
      <c r="BG811" s="46"/>
      <c r="BH811" s="46"/>
      <c r="BI811" s="46"/>
      <c r="BJ811" s="46"/>
      <c r="BK811" s="46"/>
    </row>
    <row r="812" spans="1:63" ht="13.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16"/>
      <c r="AH812" s="16"/>
      <c r="AI812" s="46"/>
      <c r="AJ812" s="46"/>
      <c r="AK812" s="46"/>
      <c r="AL812" s="46"/>
      <c r="AM812" s="46"/>
      <c r="AN812" s="46"/>
      <c r="AO812" s="46"/>
      <c r="AP812" s="46"/>
      <c r="AQ812" s="46"/>
      <c r="AR812" s="46"/>
      <c r="AS812" s="46"/>
      <c r="AT812" s="46"/>
      <c r="AU812" s="46"/>
      <c r="AV812" s="46"/>
      <c r="AW812" s="46"/>
      <c r="AX812" s="46"/>
      <c r="AY812" s="46"/>
      <c r="AZ812" s="46"/>
      <c r="BA812" s="46"/>
      <c r="BB812" s="46"/>
      <c r="BC812" s="46"/>
      <c r="BD812" s="46"/>
      <c r="BE812" s="46"/>
      <c r="BF812" s="46"/>
      <c r="BG812" s="46"/>
      <c r="BH812" s="46"/>
      <c r="BI812" s="46"/>
      <c r="BJ812" s="46"/>
      <c r="BK812" s="46"/>
    </row>
    <row r="813" spans="1:63" ht="13.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16"/>
      <c r="AH813" s="16"/>
      <c r="AI813" s="46"/>
      <c r="AJ813" s="46"/>
      <c r="AK813" s="46"/>
      <c r="AL813" s="46"/>
      <c r="AM813" s="46"/>
      <c r="AN813" s="46"/>
      <c r="AO813" s="46"/>
      <c r="AP813" s="46"/>
      <c r="AQ813" s="46"/>
      <c r="AR813" s="46"/>
      <c r="AS813" s="46"/>
      <c r="AT813" s="46"/>
      <c r="AU813" s="46"/>
      <c r="AV813" s="46"/>
      <c r="AW813" s="46"/>
      <c r="AX813" s="46"/>
      <c r="AY813" s="46"/>
      <c r="AZ813" s="46"/>
      <c r="BA813" s="46"/>
      <c r="BB813" s="46"/>
      <c r="BC813" s="46"/>
      <c r="BD813" s="46"/>
      <c r="BE813" s="46"/>
      <c r="BF813" s="46"/>
      <c r="BG813" s="46"/>
      <c r="BH813" s="46"/>
      <c r="BI813" s="46"/>
      <c r="BJ813" s="46"/>
      <c r="BK813" s="46"/>
    </row>
    <row r="814" spans="1:63" ht="13.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16"/>
      <c r="AH814" s="16"/>
      <c r="AI814" s="46"/>
      <c r="AJ814" s="46"/>
      <c r="AK814" s="46"/>
      <c r="AL814" s="46"/>
      <c r="AM814" s="46"/>
      <c r="AN814" s="46"/>
      <c r="AO814" s="46"/>
      <c r="AP814" s="46"/>
      <c r="AQ814" s="46"/>
      <c r="AR814" s="46"/>
      <c r="AS814" s="46"/>
      <c r="AT814" s="46"/>
      <c r="AU814" s="46"/>
      <c r="AV814" s="46"/>
      <c r="AW814" s="46"/>
      <c r="AX814" s="46"/>
      <c r="AY814" s="46"/>
      <c r="AZ814" s="46"/>
      <c r="BA814" s="46"/>
      <c r="BB814" s="46"/>
      <c r="BC814" s="46"/>
      <c r="BD814" s="46"/>
      <c r="BE814" s="46"/>
      <c r="BF814" s="46"/>
      <c r="BG814" s="46"/>
      <c r="BH814" s="46"/>
      <c r="BI814" s="46"/>
      <c r="BJ814" s="46"/>
      <c r="BK814" s="46"/>
    </row>
    <row r="815" spans="1:63" ht="13.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16"/>
      <c r="AH815" s="16"/>
      <c r="AI815" s="46"/>
      <c r="AJ815" s="46"/>
      <c r="AK815" s="46"/>
      <c r="AL815" s="46"/>
      <c r="AM815" s="46"/>
      <c r="AN815" s="46"/>
      <c r="AO815" s="46"/>
      <c r="AP815" s="46"/>
      <c r="AQ815" s="46"/>
      <c r="AR815" s="46"/>
      <c r="AS815" s="46"/>
      <c r="AT815" s="46"/>
      <c r="AU815" s="46"/>
      <c r="AV815" s="46"/>
      <c r="AW815" s="46"/>
      <c r="AX815" s="46"/>
      <c r="AY815" s="46"/>
      <c r="AZ815" s="46"/>
      <c r="BA815" s="46"/>
      <c r="BB815" s="46"/>
      <c r="BC815" s="46"/>
      <c r="BD815" s="46"/>
      <c r="BE815" s="46"/>
      <c r="BF815" s="46"/>
      <c r="BG815" s="46"/>
      <c r="BH815" s="46"/>
      <c r="BI815" s="46"/>
      <c r="BJ815" s="46"/>
      <c r="BK815" s="46"/>
    </row>
    <row r="816" spans="1:63" ht="13.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16"/>
      <c r="AH816" s="16"/>
      <c r="AI816" s="46"/>
      <c r="AJ816" s="46"/>
      <c r="AK816" s="46"/>
      <c r="AL816" s="46"/>
      <c r="AM816" s="46"/>
      <c r="AN816" s="46"/>
      <c r="AO816" s="46"/>
      <c r="AP816" s="46"/>
      <c r="AQ816" s="46"/>
      <c r="AR816" s="46"/>
      <c r="AS816" s="46"/>
      <c r="AT816" s="46"/>
      <c r="AU816" s="46"/>
      <c r="AV816" s="46"/>
      <c r="AW816" s="46"/>
      <c r="AX816" s="46"/>
      <c r="AY816" s="46"/>
      <c r="AZ816" s="46"/>
      <c r="BA816" s="46"/>
      <c r="BB816" s="46"/>
      <c r="BC816" s="46"/>
      <c r="BD816" s="46"/>
      <c r="BE816" s="46"/>
      <c r="BF816" s="46"/>
      <c r="BG816" s="46"/>
      <c r="BH816" s="46"/>
      <c r="BI816" s="46"/>
      <c r="BJ816" s="46"/>
      <c r="BK816" s="46"/>
    </row>
    <row r="817" spans="1:63" ht="13.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16"/>
      <c r="AH817" s="16"/>
      <c r="AI817" s="46"/>
      <c r="AJ817" s="46"/>
      <c r="AK817" s="46"/>
      <c r="AL817" s="46"/>
      <c r="AM817" s="46"/>
      <c r="AN817" s="46"/>
      <c r="AO817" s="46"/>
      <c r="AP817" s="46"/>
      <c r="AQ817" s="46"/>
      <c r="AR817" s="46"/>
      <c r="AS817" s="46"/>
      <c r="AT817" s="46"/>
      <c r="AU817" s="46"/>
      <c r="AV817" s="46"/>
      <c r="AW817" s="46"/>
      <c r="AX817" s="46"/>
      <c r="AY817" s="46"/>
      <c r="AZ817" s="46"/>
      <c r="BA817" s="46"/>
      <c r="BB817" s="46"/>
      <c r="BC817" s="46"/>
      <c r="BD817" s="46"/>
      <c r="BE817" s="46"/>
      <c r="BF817" s="46"/>
      <c r="BG817" s="46"/>
      <c r="BH817" s="46"/>
      <c r="BI817" s="46"/>
      <c r="BJ817" s="46"/>
      <c r="BK817" s="46"/>
    </row>
    <row r="818" spans="1:63" ht="13.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16"/>
      <c r="AH818" s="16"/>
      <c r="AI818" s="46"/>
      <c r="AJ818" s="46"/>
      <c r="AK818" s="46"/>
      <c r="AL818" s="46"/>
      <c r="AM818" s="46"/>
      <c r="AN818" s="46"/>
      <c r="AO818" s="46"/>
      <c r="AP818" s="46"/>
      <c r="AQ818" s="46"/>
      <c r="AR818" s="46"/>
      <c r="AS818" s="46"/>
      <c r="AT818" s="46"/>
      <c r="AU818" s="46"/>
      <c r="AV818" s="46"/>
      <c r="AW818" s="46"/>
      <c r="AX818" s="46"/>
      <c r="AY818" s="46"/>
      <c r="AZ818" s="46"/>
      <c r="BA818" s="46"/>
      <c r="BB818" s="46"/>
      <c r="BC818" s="46"/>
      <c r="BD818" s="46"/>
      <c r="BE818" s="46"/>
      <c r="BF818" s="46"/>
      <c r="BG818" s="46"/>
      <c r="BH818" s="46"/>
      <c r="BI818" s="46"/>
      <c r="BJ818" s="46"/>
      <c r="BK818" s="46"/>
    </row>
    <row r="819" spans="1:63" ht="13.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16"/>
      <c r="AH819" s="16"/>
      <c r="AI819" s="46"/>
      <c r="AJ819" s="46"/>
      <c r="AK819" s="46"/>
      <c r="AL819" s="46"/>
      <c r="AM819" s="46"/>
      <c r="AN819" s="46"/>
      <c r="AO819" s="46"/>
      <c r="AP819" s="46"/>
      <c r="AQ819" s="46"/>
      <c r="AR819" s="46"/>
      <c r="AS819" s="46"/>
      <c r="AT819" s="46"/>
      <c r="AU819" s="46"/>
      <c r="AV819" s="46"/>
      <c r="AW819" s="46"/>
      <c r="AX819" s="46"/>
      <c r="AY819" s="46"/>
      <c r="AZ819" s="46"/>
      <c r="BA819" s="46"/>
      <c r="BB819" s="46"/>
      <c r="BC819" s="46"/>
      <c r="BD819" s="46"/>
      <c r="BE819" s="46"/>
      <c r="BF819" s="46"/>
      <c r="BG819" s="46"/>
      <c r="BH819" s="46"/>
      <c r="BI819" s="46"/>
      <c r="BJ819" s="46"/>
      <c r="BK819" s="46"/>
    </row>
    <row r="820" spans="1:63" ht="13.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16"/>
      <c r="AH820" s="16"/>
      <c r="AI820" s="46"/>
      <c r="AJ820" s="46"/>
      <c r="AK820" s="46"/>
      <c r="AL820" s="46"/>
      <c r="AM820" s="46"/>
      <c r="AN820" s="46"/>
      <c r="AO820" s="46"/>
      <c r="AP820" s="46"/>
      <c r="AQ820" s="46"/>
      <c r="AR820" s="46"/>
      <c r="AS820" s="46"/>
      <c r="AT820" s="46"/>
      <c r="AU820" s="46"/>
      <c r="AV820" s="46"/>
      <c r="AW820" s="46"/>
      <c r="AX820" s="46"/>
      <c r="AY820" s="46"/>
      <c r="AZ820" s="46"/>
      <c r="BA820" s="46"/>
      <c r="BB820" s="46"/>
      <c r="BC820" s="46"/>
      <c r="BD820" s="46"/>
      <c r="BE820" s="46"/>
      <c r="BF820" s="46"/>
      <c r="BG820" s="46"/>
      <c r="BH820" s="46"/>
      <c r="BI820" s="46"/>
      <c r="BJ820" s="46"/>
      <c r="BK820" s="46"/>
    </row>
    <row r="821" spans="1:63" ht="13.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16"/>
      <c r="AH821" s="16"/>
      <c r="AI821" s="46"/>
      <c r="AJ821" s="46"/>
      <c r="AK821" s="46"/>
      <c r="AL821" s="46"/>
      <c r="AM821" s="46"/>
      <c r="AN821" s="46"/>
      <c r="AO821" s="46"/>
      <c r="AP821" s="46"/>
      <c r="AQ821" s="46"/>
      <c r="AR821" s="46"/>
      <c r="AS821" s="46"/>
      <c r="AT821" s="46"/>
      <c r="AU821" s="46"/>
      <c r="AV821" s="46"/>
      <c r="AW821" s="46"/>
      <c r="AX821" s="46"/>
      <c r="AY821" s="46"/>
      <c r="AZ821" s="46"/>
      <c r="BA821" s="46"/>
      <c r="BB821" s="46"/>
      <c r="BC821" s="46"/>
      <c r="BD821" s="46"/>
      <c r="BE821" s="46"/>
      <c r="BF821" s="46"/>
      <c r="BG821" s="46"/>
      <c r="BH821" s="46"/>
      <c r="BI821" s="46"/>
      <c r="BJ821" s="46"/>
      <c r="BK821" s="46"/>
    </row>
    <row r="822" spans="1:63" ht="13.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16"/>
      <c r="AH822" s="16"/>
      <c r="AI822" s="46"/>
      <c r="AJ822" s="46"/>
      <c r="AK822" s="46"/>
      <c r="AL822" s="46"/>
      <c r="AM822" s="46"/>
      <c r="AN822" s="46"/>
      <c r="AO822" s="46"/>
      <c r="AP822" s="46"/>
      <c r="AQ822" s="46"/>
      <c r="AR822" s="46"/>
      <c r="AS822" s="46"/>
      <c r="AT822" s="46"/>
      <c r="AU822" s="46"/>
      <c r="AV822" s="46"/>
      <c r="AW822" s="46"/>
      <c r="AX822" s="46"/>
      <c r="AY822" s="46"/>
      <c r="AZ822" s="46"/>
      <c r="BA822" s="46"/>
      <c r="BB822" s="46"/>
      <c r="BC822" s="46"/>
      <c r="BD822" s="46"/>
      <c r="BE822" s="46"/>
      <c r="BF822" s="46"/>
      <c r="BG822" s="46"/>
      <c r="BH822" s="46"/>
      <c r="BI822" s="46"/>
      <c r="BJ822" s="46"/>
      <c r="BK822" s="46"/>
    </row>
    <row r="823" spans="1:63" ht="13.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16"/>
      <c r="AH823" s="16"/>
      <c r="AI823" s="46"/>
      <c r="AJ823" s="46"/>
      <c r="AK823" s="46"/>
      <c r="AL823" s="46"/>
      <c r="AM823" s="46"/>
      <c r="AN823" s="46"/>
      <c r="AO823" s="46"/>
      <c r="AP823" s="46"/>
      <c r="AQ823" s="46"/>
      <c r="AR823" s="46"/>
      <c r="AS823" s="46"/>
      <c r="AT823" s="46"/>
      <c r="AU823" s="46"/>
      <c r="AV823" s="46"/>
      <c r="AW823" s="46"/>
      <c r="AX823" s="46"/>
      <c r="AY823" s="46"/>
      <c r="AZ823" s="46"/>
      <c r="BA823" s="46"/>
      <c r="BB823" s="46"/>
      <c r="BC823" s="46"/>
      <c r="BD823" s="46"/>
      <c r="BE823" s="46"/>
      <c r="BF823" s="46"/>
      <c r="BG823" s="46"/>
      <c r="BH823" s="46"/>
      <c r="BI823" s="46"/>
      <c r="BJ823" s="46"/>
      <c r="BK823" s="46"/>
    </row>
    <row r="824" spans="1:63" ht="13.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16"/>
      <c r="AH824" s="16"/>
      <c r="AI824" s="46"/>
      <c r="AJ824" s="46"/>
      <c r="AK824" s="46"/>
      <c r="AL824" s="46"/>
      <c r="AM824" s="46"/>
      <c r="AN824" s="46"/>
      <c r="AO824" s="46"/>
      <c r="AP824" s="46"/>
      <c r="AQ824" s="46"/>
      <c r="AR824" s="46"/>
      <c r="AS824" s="46"/>
      <c r="AT824" s="46"/>
      <c r="AU824" s="46"/>
      <c r="AV824" s="46"/>
      <c r="AW824" s="46"/>
      <c r="AX824" s="46"/>
      <c r="AY824" s="46"/>
      <c r="AZ824" s="46"/>
      <c r="BA824" s="46"/>
      <c r="BB824" s="46"/>
      <c r="BC824" s="46"/>
      <c r="BD824" s="46"/>
      <c r="BE824" s="46"/>
      <c r="BF824" s="46"/>
      <c r="BG824" s="46"/>
      <c r="BH824" s="46"/>
      <c r="BI824" s="46"/>
      <c r="BJ824" s="46"/>
      <c r="BK824" s="46"/>
    </row>
    <row r="825" spans="1:63" ht="13.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16"/>
      <c r="AH825" s="16"/>
      <c r="AI825" s="46"/>
      <c r="AJ825" s="46"/>
      <c r="AK825" s="46"/>
      <c r="AL825" s="46"/>
      <c r="AM825" s="46"/>
      <c r="AN825" s="46"/>
      <c r="AO825" s="46"/>
      <c r="AP825" s="46"/>
      <c r="AQ825" s="46"/>
      <c r="AR825" s="46"/>
      <c r="AS825" s="46"/>
      <c r="AT825" s="46"/>
      <c r="AU825" s="46"/>
      <c r="AV825" s="46"/>
      <c r="AW825" s="46"/>
      <c r="AX825" s="46"/>
      <c r="AY825" s="46"/>
      <c r="AZ825" s="46"/>
      <c r="BA825" s="46"/>
      <c r="BB825" s="46"/>
      <c r="BC825" s="46"/>
      <c r="BD825" s="46"/>
      <c r="BE825" s="46"/>
      <c r="BF825" s="46"/>
      <c r="BG825" s="46"/>
      <c r="BH825" s="46"/>
      <c r="BI825" s="46"/>
      <c r="BJ825" s="46"/>
      <c r="BK825" s="46"/>
    </row>
    <row r="826" spans="1:63" ht="13.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16"/>
      <c r="AH826" s="16"/>
      <c r="AI826" s="46"/>
      <c r="AJ826" s="46"/>
      <c r="AK826" s="46"/>
      <c r="AL826" s="46"/>
      <c r="AM826" s="46"/>
      <c r="AN826" s="46"/>
      <c r="AO826" s="46"/>
      <c r="AP826" s="46"/>
      <c r="AQ826" s="46"/>
      <c r="AR826" s="46"/>
      <c r="AS826" s="46"/>
      <c r="AT826" s="46"/>
      <c r="AU826" s="46"/>
      <c r="AV826" s="46"/>
      <c r="AW826" s="46"/>
      <c r="AX826" s="46"/>
      <c r="AY826" s="46"/>
      <c r="AZ826" s="46"/>
      <c r="BA826" s="46"/>
      <c r="BB826" s="46"/>
      <c r="BC826" s="46"/>
      <c r="BD826" s="46"/>
      <c r="BE826" s="46"/>
      <c r="BF826" s="46"/>
      <c r="BG826" s="46"/>
      <c r="BH826" s="46"/>
      <c r="BI826" s="46"/>
      <c r="BJ826" s="46"/>
      <c r="BK826" s="46"/>
    </row>
    <row r="827" spans="1:63" ht="13.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16"/>
      <c r="AH827" s="16"/>
      <c r="AI827" s="46"/>
      <c r="AJ827" s="46"/>
      <c r="AK827" s="46"/>
      <c r="AL827" s="46"/>
      <c r="AM827" s="46"/>
      <c r="AN827" s="46"/>
      <c r="AO827" s="46"/>
      <c r="AP827" s="46"/>
      <c r="AQ827" s="46"/>
      <c r="AR827" s="46"/>
      <c r="AS827" s="46"/>
      <c r="AT827" s="46"/>
      <c r="AU827" s="46"/>
      <c r="AV827" s="46"/>
      <c r="AW827" s="46"/>
      <c r="AX827" s="46"/>
      <c r="AY827" s="46"/>
      <c r="AZ827" s="46"/>
      <c r="BA827" s="46"/>
      <c r="BB827" s="46"/>
      <c r="BC827" s="46"/>
      <c r="BD827" s="46"/>
      <c r="BE827" s="46"/>
      <c r="BF827" s="46"/>
      <c r="BG827" s="46"/>
      <c r="BH827" s="46"/>
      <c r="BI827" s="46"/>
      <c r="BJ827" s="46"/>
      <c r="BK827" s="46"/>
    </row>
    <row r="828" spans="1:63" ht="13.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16"/>
      <c r="AH828" s="1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row>
    <row r="829" spans="1:63" ht="13.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16"/>
      <c r="AH829" s="1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c r="BK829" s="46"/>
    </row>
    <row r="830" spans="1:63" ht="13.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16"/>
      <c r="AH830" s="16"/>
      <c r="AI830" s="46"/>
      <c r="AJ830" s="46"/>
      <c r="AK830" s="46"/>
      <c r="AL830" s="46"/>
      <c r="AM830" s="46"/>
      <c r="AN830" s="46"/>
      <c r="AO830" s="46"/>
      <c r="AP830" s="46"/>
      <c r="AQ830" s="46"/>
      <c r="AR830" s="46"/>
      <c r="AS830" s="46"/>
      <c r="AT830" s="46"/>
      <c r="AU830" s="46"/>
      <c r="AV830" s="46"/>
      <c r="AW830" s="46"/>
      <c r="AX830" s="46"/>
      <c r="AY830" s="46"/>
      <c r="AZ830" s="46"/>
      <c r="BA830" s="46"/>
      <c r="BB830" s="46"/>
      <c r="BC830" s="46"/>
      <c r="BD830" s="46"/>
      <c r="BE830" s="46"/>
      <c r="BF830" s="46"/>
      <c r="BG830" s="46"/>
      <c r="BH830" s="46"/>
      <c r="BI830" s="46"/>
      <c r="BJ830" s="46"/>
      <c r="BK830" s="46"/>
    </row>
    <row r="831" spans="1:63" ht="13.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16"/>
      <c r="AH831" s="16"/>
      <c r="AI831" s="46"/>
      <c r="AJ831" s="46"/>
      <c r="AK831" s="46"/>
      <c r="AL831" s="46"/>
      <c r="AM831" s="46"/>
      <c r="AN831" s="46"/>
      <c r="AO831" s="46"/>
      <c r="AP831" s="46"/>
      <c r="AQ831" s="46"/>
      <c r="AR831" s="46"/>
      <c r="AS831" s="46"/>
      <c r="AT831" s="46"/>
      <c r="AU831" s="46"/>
      <c r="AV831" s="46"/>
      <c r="AW831" s="46"/>
      <c r="AX831" s="46"/>
      <c r="AY831" s="46"/>
      <c r="AZ831" s="46"/>
      <c r="BA831" s="46"/>
      <c r="BB831" s="46"/>
      <c r="BC831" s="46"/>
      <c r="BD831" s="46"/>
      <c r="BE831" s="46"/>
      <c r="BF831" s="46"/>
      <c r="BG831" s="46"/>
      <c r="BH831" s="46"/>
      <c r="BI831" s="46"/>
      <c r="BJ831" s="46"/>
      <c r="BK831" s="46"/>
    </row>
    <row r="832" spans="1:63" ht="13.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16"/>
      <c r="AH832" s="16"/>
      <c r="AI832" s="46"/>
      <c r="AJ832" s="46"/>
      <c r="AK832" s="46"/>
      <c r="AL832" s="46"/>
      <c r="AM832" s="46"/>
      <c r="AN832" s="46"/>
      <c r="AO832" s="46"/>
      <c r="AP832" s="46"/>
      <c r="AQ832" s="46"/>
      <c r="AR832" s="46"/>
      <c r="AS832" s="46"/>
      <c r="AT832" s="46"/>
      <c r="AU832" s="46"/>
      <c r="AV832" s="46"/>
      <c r="AW832" s="46"/>
      <c r="AX832" s="46"/>
      <c r="AY832" s="46"/>
      <c r="AZ832" s="46"/>
      <c r="BA832" s="46"/>
      <c r="BB832" s="46"/>
      <c r="BC832" s="46"/>
      <c r="BD832" s="46"/>
      <c r="BE832" s="46"/>
      <c r="BF832" s="46"/>
      <c r="BG832" s="46"/>
      <c r="BH832" s="46"/>
      <c r="BI832" s="46"/>
      <c r="BJ832" s="46"/>
      <c r="BK832" s="46"/>
    </row>
    <row r="833" spans="1:63" ht="13.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16"/>
      <c r="AH833" s="16"/>
      <c r="AI833" s="46"/>
      <c r="AJ833" s="46"/>
      <c r="AK833" s="46"/>
      <c r="AL833" s="46"/>
      <c r="AM833" s="46"/>
      <c r="AN833" s="46"/>
      <c r="AO833" s="46"/>
      <c r="AP833" s="46"/>
      <c r="AQ833" s="46"/>
      <c r="AR833" s="46"/>
      <c r="AS833" s="46"/>
      <c r="AT833" s="46"/>
      <c r="AU833" s="46"/>
      <c r="AV833" s="46"/>
      <c r="AW833" s="46"/>
      <c r="AX833" s="46"/>
      <c r="AY833" s="46"/>
      <c r="AZ833" s="46"/>
      <c r="BA833" s="46"/>
      <c r="BB833" s="46"/>
      <c r="BC833" s="46"/>
      <c r="BD833" s="46"/>
      <c r="BE833" s="46"/>
      <c r="BF833" s="46"/>
      <c r="BG833" s="46"/>
      <c r="BH833" s="46"/>
      <c r="BI833" s="46"/>
      <c r="BJ833" s="46"/>
      <c r="BK833" s="46"/>
    </row>
    <row r="834" spans="1:63" ht="13.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16"/>
      <c r="AH834" s="16"/>
      <c r="AI834" s="46"/>
      <c r="AJ834" s="46"/>
      <c r="AK834" s="46"/>
      <c r="AL834" s="46"/>
      <c r="AM834" s="46"/>
      <c r="AN834" s="46"/>
      <c r="AO834" s="46"/>
      <c r="AP834" s="46"/>
      <c r="AQ834" s="46"/>
      <c r="AR834" s="46"/>
      <c r="AS834" s="46"/>
      <c r="AT834" s="46"/>
      <c r="AU834" s="46"/>
      <c r="AV834" s="46"/>
      <c r="AW834" s="46"/>
      <c r="AX834" s="46"/>
      <c r="AY834" s="46"/>
      <c r="AZ834" s="46"/>
      <c r="BA834" s="46"/>
      <c r="BB834" s="46"/>
      <c r="BC834" s="46"/>
      <c r="BD834" s="46"/>
      <c r="BE834" s="46"/>
      <c r="BF834" s="46"/>
      <c r="BG834" s="46"/>
      <c r="BH834" s="46"/>
      <c r="BI834" s="46"/>
      <c r="BJ834" s="46"/>
      <c r="BK834" s="46"/>
    </row>
    <row r="835" spans="1:63" ht="13.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16"/>
      <c r="AH835" s="16"/>
      <c r="AI835" s="46"/>
      <c r="AJ835" s="46"/>
      <c r="AK835" s="46"/>
      <c r="AL835" s="46"/>
      <c r="AM835" s="46"/>
      <c r="AN835" s="46"/>
      <c r="AO835" s="46"/>
      <c r="AP835" s="46"/>
      <c r="AQ835" s="46"/>
      <c r="AR835" s="46"/>
      <c r="AS835" s="46"/>
      <c r="AT835" s="46"/>
      <c r="AU835" s="46"/>
      <c r="AV835" s="46"/>
      <c r="AW835" s="46"/>
      <c r="AX835" s="46"/>
      <c r="AY835" s="46"/>
      <c r="AZ835" s="46"/>
      <c r="BA835" s="46"/>
      <c r="BB835" s="46"/>
      <c r="BC835" s="46"/>
      <c r="BD835" s="46"/>
      <c r="BE835" s="46"/>
      <c r="BF835" s="46"/>
      <c r="BG835" s="46"/>
      <c r="BH835" s="46"/>
      <c r="BI835" s="46"/>
      <c r="BJ835" s="46"/>
      <c r="BK835" s="46"/>
    </row>
    <row r="836" spans="1:63" ht="13.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16"/>
      <c r="AH836" s="16"/>
      <c r="AI836" s="46"/>
      <c r="AJ836" s="46"/>
      <c r="AK836" s="46"/>
      <c r="AL836" s="46"/>
      <c r="AM836" s="46"/>
      <c r="AN836" s="46"/>
      <c r="AO836" s="46"/>
      <c r="AP836" s="46"/>
      <c r="AQ836" s="46"/>
      <c r="AR836" s="46"/>
      <c r="AS836" s="46"/>
      <c r="AT836" s="46"/>
      <c r="AU836" s="46"/>
      <c r="AV836" s="46"/>
      <c r="AW836" s="46"/>
      <c r="AX836" s="46"/>
      <c r="AY836" s="46"/>
      <c r="AZ836" s="46"/>
      <c r="BA836" s="46"/>
      <c r="BB836" s="46"/>
      <c r="BC836" s="46"/>
      <c r="BD836" s="46"/>
      <c r="BE836" s="46"/>
      <c r="BF836" s="46"/>
      <c r="BG836" s="46"/>
      <c r="BH836" s="46"/>
      <c r="BI836" s="46"/>
      <c r="BJ836" s="46"/>
      <c r="BK836" s="46"/>
    </row>
    <row r="837" spans="1:63" ht="13.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16"/>
      <c r="AH837" s="16"/>
      <c r="AI837" s="46"/>
      <c r="AJ837" s="46"/>
      <c r="AK837" s="46"/>
      <c r="AL837" s="46"/>
      <c r="AM837" s="46"/>
      <c r="AN837" s="46"/>
      <c r="AO837" s="46"/>
      <c r="AP837" s="46"/>
      <c r="AQ837" s="46"/>
      <c r="AR837" s="46"/>
      <c r="AS837" s="46"/>
      <c r="AT837" s="46"/>
      <c r="AU837" s="46"/>
      <c r="AV837" s="46"/>
      <c r="AW837" s="46"/>
      <c r="AX837" s="46"/>
      <c r="AY837" s="46"/>
      <c r="AZ837" s="46"/>
      <c r="BA837" s="46"/>
      <c r="BB837" s="46"/>
      <c r="BC837" s="46"/>
      <c r="BD837" s="46"/>
      <c r="BE837" s="46"/>
      <c r="BF837" s="46"/>
      <c r="BG837" s="46"/>
      <c r="BH837" s="46"/>
      <c r="BI837" s="46"/>
      <c r="BJ837" s="46"/>
      <c r="BK837" s="46"/>
    </row>
    <row r="838" spans="1:63" ht="13.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16"/>
      <c r="AH838" s="16"/>
      <c r="AI838" s="46"/>
      <c r="AJ838" s="46"/>
      <c r="AK838" s="46"/>
      <c r="AL838" s="46"/>
      <c r="AM838" s="46"/>
      <c r="AN838" s="46"/>
      <c r="AO838" s="46"/>
      <c r="AP838" s="46"/>
      <c r="AQ838" s="46"/>
      <c r="AR838" s="46"/>
      <c r="AS838" s="46"/>
      <c r="AT838" s="46"/>
      <c r="AU838" s="46"/>
      <c r="AV838" s="46"/>
      <c r="AW838" s="46"/>
      <c r="AX838" s="46"/>
      <c r="AY838" s="46"/>
      <c r="AZ838" s="46"/>
      <c r="BA838" s="46"/>
      <c r="BB838" s="46"/>
      <c r="BC838" s="46"/>
      <c r="BD838" s="46"/>
      <c r="BE838" s="46"/>
      <c r="BF838" s="46"/>
      <c r="BG838" s="46"/>
      <c r="BH838" s="46"/>
      <c r="BI838" s="46"/>
      <c r="BJ838" s="46"/>
      <c r="BK838" s="46"/>
    </row>
    <row r="839" spans="1:63" ht="13.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16"/>
      <c r="AH839" s="16"/>
      <c r="AI839" s="46"/>
      <c r="AJ839" s="46"/>
      <c r="AK839" s="46"/>
      <c r="AL839" s="46"/>
      <c r="AM839" s="46"/>
      <c r="AN839" s="46"/>
      <c r="AO839" s="46"/>
      <c r="AP839" s="46"/>
      <c r="AQ839" s="46"/>
      <c r="AR839" s="46"/>
      <c r="AS839" s="46"/>
      <c r="AT839" s="46"/>
      <c r="AU839" s="46"/>
      <c r="AV839" s="46"/>
      <c r="AW839" s="46"/>
      <c r="AX839" s="46"/>
      <c r="AY839" s="46"/>
      <c r="AZ839" s="46"/>
      <c r="BA839" s="46"/>
      <c r="BB839" s="46"/>
      <c r="BC839" s="46"/>
      <c r="BD839" s="46"/>
      <c r="BE839" s="46"/>
      <c r="BF839" s="46"/>
      <c r="BG839" s="46"/>
      <c r="BH839" s="46"/>
      <c r="BI839" s="46"/>
      <c r="BJ839" s="46"/>
      <c r="BK839" s="46"/>
    </row>
    <row r="840" spans="1:63" ht="13.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16"/>
      <c r="AH840" s="16"/>
      <c r="AI840" s="46"/>
      <c r="AJ840" s="46"/>
      <c r="AK840" s="46"/>
      <c r="AL840" s="46"/>
      <c r="AM840" s="46"/>
      <c r="AN840" s="46"/>
      <c r="AO840" s="46"/>
      <c r="AP840" s="46"/>
      <c r="AQ840" s="46"/>
      <c r="AR840" s="46"/>
      <c r="AS840" s="46"/>
      <c r="AT840" s="46"/>
      <c r="AU840" s="46"/>
      <c r="AV840" s="46"/>
      <c r="AW840" s="46"/>
      <c r="AX840" s="46"/>
      <c r="AY840" s="46"/>
      <c r="AZ840" s="46"/>
      <c r="BA840" s="46"/>
      <c r="BB840" s="46"/>
      <c r="BC840" s="46"/>
      <c r="BD840" s="46"/>
      <c r="BE840" s="46"/>
      <c r="BF840" s="46"/>
      <c r="BG840" s="46"/>
      <c r="BH840" s="46"/>
      <c r="BI840" s="46"/>
      <c r="BJ840" s="46"/>
      <c r="BK840" s="46"/>
    </row>
    <row r="841" spans="1:63" ht="13.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16"/>
      <c r="AH841" s="16"/>
      <c r="AI841" s="46"/>
      <c r="AJ841" s="46"/>
      <c r="AK841" s="46"/>
      <c r="AL841" s="46"/>
      <c r="AM841" s="46"/>
      <c r="AN841" s="46"/>
      <c r="AO841" s="46"/>
      <c r="AP841" s="46"/>
      <c r="AQ841" s="46"/>
      <c r="AR841" s="46"/>
      <c r="AS841" s="46"/>
      <c r="AT841" s="46"/>
      <c r="AU841" s="46"/>
      <c r="AV841" s="46"/>
      <c r="AW841" s="46"/>
      <c r="AX841" s="46"/>
      <c r="AY841" s="46"/>
      <c r="AZ841" s="46"/>
      <c r="BA841" s="46"/>
      <c r="BB841" s="46"/>
      <c r="BC841" s="46"/>
      <c r="BD841" s="46"/>
      <c r="BE841" s="46"/>
      <c r="BF841" s="46"/>
      <c r="BG841" s="46"/>
      <c r="BH841" s="46"/>
      <c r="BI841" s="46"/>
      <c r="BJ841" s="46"/>
      <c r="BK841" s="46"/>
    </row>
    <row r="842" spans="1:63" ht="13.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16"/>
      <c r="AH842" s="16"/>
      <c r="AI842" s="46"/>
      <c r="AJ842" s="46"/>
      <c r="AK842" s="46"/>
      <c r="AL842" s="46"/>
      <c r="AM842" s="46"/>
      <c r="AN842" s="46"/>
      <c r="AO842" s="46"/>
      <c r="AP842" s="46"/>
      <c r="AQ842" s="46"/>
      <c r="AR842" s="46"/>
      <c r="AS842" s="46"/>
      <c r="AT842" s="46"/>
      <c r="AU842" s="46"/>
      <c r="AV842" s="46"/>
      <c r="AW842" s="46"/>
      <c r="AX842" s="46"/>
      <c r="AY842" s="46"/>
      <c r="AZ842" s="46"/>
      <c r="BA842" s="46"/>
      <c r="BB842" s="46"/>
      <c r="BC842" s="46"/>
      <c r="BD842" s="46"/>
      <c r="BE842" s="46"/>
      <c r="BF842" s="46"/>
      <c r="BG842" s="46"/>
      <c r="BH842" s="46"/>
      <c r="BI842" s="46"/>
      <c r="BJ842" s="46"/>
      <c r="BK842" s="46"/>
    </row>
    <row r="843" spans="1:63" ht="13.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16"/>
      <c r="AH843" s="16"/>
      <c r="AI843" s="46"/>
      <c r="AJ843" s="46"/>
      <c r="AK843" s="46"/>
      <c r="AL843" s="46"/>
      <c r="AM843" s="46"/>
      <c r="AN843" s="46"/>
      <c r="AO843" s="46"/>
      <c r="AP843" s="46"/>
      <c r="AQ843" s="46"/>
      <c r="AR843" s="46"/>
      <c r="AS843" s="46"/>
      <c r="AT843" s="46"/>
      <c r="AU843" s="46"/>
      <c r="AV843" s="46"/>
      <c r="AW843" s="46"/>
      <c r="AX843" s="46"/>
      <c r="AY843" s="46"/>
      <c r="AZ843" s="46"/>
      <c r="BA843" s="46"/>
      <c r="BB843" s="46"/>
      <c r="BC843" s="46"/>
      <c r="BD843" s="46"/>
      <c r="BE843" s="46"/>
      <c r="BF843" s="46"/>
      <c r="BG843" s="46"/>
      <c r="BH843" s="46"/>
      <c r="BI843" s="46"/>
      <c r="BJ843" s="46"/>
      <c r="BK843" s="46"/>
    </row>
    <row r="844" spans="1:63" ht="13.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16"/>
      <c r="AH844" s="16"/>
      <c r="AI844" s="46"/>
      <c r="AJ844" s="46"/>
      <c r="AK844" s="46"/>
      <c r="AL844" s="46"/>
      <c r="AM844" s="46"/>
      <c r="AN844" s="46"/>
      <c r="AO844" s="46"/>
      <c r="AP844" s="46"/>
      <c r="AQ844" s="46"/>
      <c r="AR844" s="46"/>
      <c r="AS844" s="46"/>
      <c r="AT844" s="46"/>
      <c r="AU844" s="46"/>
      <c r="AV844" s="46"/>
      <c r="AW844" s="46"/>
      <c r="AX844" s="46"/>
      <c r="AY844" s="46"/>
      <c r="AZ844" s="46"/>
      <c r="BA844" s="46"/>
      <c r="BB844" s="46"/>
      <c r="BC844" s="46"/>
      <c r="BD844" s="46"/>
      <c r="BE844" s="46"/>
      <c r="BF844" s="46"/>
      <c r="BG844" s="46"/>
      <c r="BH844" s="46"/>
      <c r="BI844" s="46"/>
      <c r="BJ844" s="46"/>
      <c r="BK844" s="46"/>
    </row>
    <row r="845" spans="1:63" ht="13.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16"/>
      <c r="AH845" s="16"/>
      <c r="AI845" s="46"/>
      <c r="AJ845" s="46"/>
      <c r="AK845" s="46"/>
      <c r="AL845" s="46"/>
      <c r="AM845" s="46"/>
      <c r="AN845" s="46"/>
      <c r="AO845" s="46"/>
      <c r="AP845" s="46"/>
      <c r="AQ845" s="46"/>
      <c r="AR845" s="46"/>
      <c r="AS845" s="46"/>
      <c r="AT845" s="46"/>
      <c r="AU845" s="46"/>
      <c r="AV845" s="46"/>
      <c r="AW845" s="46"/>
      <c r="AX845" s="46"/>
      <c r="AY845" s="46"/>
      <c r="AZ845" s="46"/>
      <c r="BA845" s="46"/>
      <c r="BB845" s="46"/>
      <c r="BC845" s="46"/>
      <c r="BD845" s="46"/>
      <c r="BE845" s="46"/>
      <c r="BF845" s="46"/>
      <c r="BG845" s="46"/>
      <c r="BH845" s="46"/>
      <c r="BI845" s="46"/>
      <c r="BJ845" s="46"/>
      <c r="BK845" s="46"/>
    </row>
    <row r="846" spans="1:63" ht="13.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16"/>
      <c r="AH846" s="16"/>
      <c r="AI846" s="46"/>
      <c r="AJ846" s="46"/>
      <c r="AK846" s="46"/>
      <c r="AL846" s="46"/>
      <c r="AM846" s="46"/>
      <c r="AN846" s="46"/>
      <c r="AO846" s="46"/>
      <c r="AP846" s="46"/>
      <c r="AQ846" s="46"/>
      <c r="AR846" s="46"/>
      <c r="AS846" s="46"/>
      <c r="AT846" s="46"/>
      <c r="AU846" s="46"/>
      <c r="AV846" s="46"/>
      <c r="AW846" s="46"/>
      <c r="AX846" s="46"/>
      <c r="AY846" s="46"/>
      <c r="AZ846" s="46"/>
      <c r="BA846" s="46"/>
      <c r="BB846" s="46"/>
      <c r="BC846" s="46"/>
      <c r="BD846" s="46"/>
      <c r="BE846" s="46"/>
      <c r="BF846" s="46"/>
      <c r="BG846" s="46"/>
      <c r="BH846" s="46"/>
      <c r="BI846" s="46"/>
      <c r="BJ846" s="46"/>
      <c r="BK846" s="46"/>
    </row>
    <row r="847" spans="1:63" ht="13.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16"/>
      <c r="AH847" s="16"/>
      <c r="AI847" s="46"/>
      <c r="AJ847" s="46"/>
      <c r="AK847" s="46"/>
      <c r="AL847" s="46"/>
      <c r="AM847" s="46"/>
      <c r="AN847" s="46"/>
      <c r="AO847" s="46"/>
      <c r="AP847" s="46"/>
      <c r="AQ847" s="46"/>
      <c r="AR847" s="46"/>
      <c r="AS847" s="46"/>
      <c r="AT847" s="46"/>
      <c r="AU847" s="46"/>
      <c r="AV847" s="46"/>
      <c r="AW847" s="46"/>
      <c r="AX847" s="46"/>
      <c r="AY847" s="46"/>
      <c r="AZ847" s="46"/>
      <c r="BA847" s="46"/>
      <c r="BB847" s="46"/>
      <c r="BC847" s="46"/>
      <c r="BD847" s="46"/>
      <c r="BE847" s="46"/>
      <c r="BF847" s="46"/>
      <c r="BG847" s="46"/>
      <c r="BH847" s="46"/>
      <c r="BI847" s="46"/>
      <c r="BJ847" s="46"/>
      <c r="BK847" s="46"/>
    </row>
    <row r="848" spans="1:63" ht="13.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16"/>
      <c r="AH848" s="16"/>
      <c r="AI848" s="46"/>
      <c r="AJ848" s="46"/>
      <c r="AK848" s="46"/>
      <c r="AL848" s="46"/>
      <c r="AM848" s="46"/>
      <c r="AN848" s="46"/>
      <c r="AO848" s="46"/>
      <c r="AP848" s="46"/>
      <c r="AQ848" s="46"/>
      <c r="AR848" s="46"/>
      <c r="AS848" s="46"/>
      <c r="AT848" s="46"/>
      <c r="AU848" s="46"/>
      <c r="AV848" s="46"/>
      <c r="AW848" s="46"/>
      <c r="AX848" s="46"/>
      <c r="AY848" s="46"/>
      <c r="AZ848" s="46"/>
      <c r="BA848" s="46"/>
      <c r="BB848" s="46"/>
      <c r="BC848" s="46"/>
      <c r="BD848" s="46"/>
      <c r="BE848" s="46"/>
      <c r="BF848" s="46"/>
      <c r="BG848" s="46"/>
      <c r="BH848" s="46"/>
      <c r="BI848" s="46"/>
      <c r="BJ848" s="46"/>
      <c r="BK848" s="46"/>
    </row>
    <row r="849" spans="1:63" ht="13.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16"/>
      <c r="AH849" s="16"/>
      <c r="AI849" s="46"/>
      <c r="AJ849" s="46"/>
      <c r="AK849" s="46"/>
      <c r="AL849" s="46"/>
      <c r="AM849" s="46"/>
      <c r="AN849" s="46"/>
      <c r="AO849" s="46"/>
      <c r="AP849" s="46"/>
      <c r="AQ849" s="46"/>
      <c r="AR849" s="46"/>
      <c r="AS849" s="46"/>
      <c r="AT849" s="46"/>
      <c r="AU849" s="46"/>
      <c r="AV849" s="46"/>
      <c r="AW849" s="46"/>
      <c r="AX849" s="46"/>
      <c r="AY849" s="46"/>
      <c r="AZ849" s="46"/>
      <c r="BA849" s="46"/>
      <c r="BB849" s="46"/>
      <c r="BC849" s="46"/>
      <c r="BD849" s="46"/>
      <c r="BE849" s="46"/>
      <c r="BF849" s="46"/>
      <c r="BG849" s="46"/>
      <c r="BH849" s="46"/>
      <c r="BI849" s="46"/>
      <c r="BJ849" s="46"/>
      <c r="BK849" s="46"/>
    </row>
    <row r="850" spans="1:63" ht="13.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16"/>
      <c r="AH850" s="16"/>
      <c r="AI850" s="46"/>
      <c r="AJ850" s="46"/>
      <c r="AK850" s="46"/>
      <c r="AL850" s="46"/>
      <c r="AM850" s="46"/>
      <c r="AN850" s="46"/>
      <c r="AO850" s="46"/>
      <c r="AP850" s="46"/>
      <c r="AQ850" s="46"/>
      <c r="AR850" s="46"/>
      <c r="AS850" s="46"/>
      <c r="AT850" s="46"/>
      <c r="AU850" s="46"/>
      <c r="AV850" s="46"/>
      <c r="AW850" s="46"/>
      <c r="AX850" s="46"/>
      <c r="AY850" s="46"/>
      <c r="AZ850" s="46"/>
      <c r="BA850" s="46"/>
      <c r="BB850" s="46"/>
      <c r="BC850" s="46"/>
      <c r="BD850" s="46"/>
      <c r="BE850" s="46"/>
      <c r="BF850" s="46"/>
      <c r="BG850" s="46"/>
      <c r="BH850" s="46"/>
      <c r="BI850" s="46"/>
      <c r="BJ850" s="46"/>
      <c r="BK850" s="46"/>
    </row>
    <row r="851" spans="1:63" ht="13.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16"/>
      <c r="AH851" s="16"/>
      <c r="AI851" s="46"/>
      <c r="AJ851" s="46"/>
      <c r="AK851" s="46"/>
      <c r="AL851" s="46"/>
      <c r="AM851" s="46"/>
      <c r="AN851" s="46"/>
      <c r="AO851" s="46"/>
      <c r="AP851" s="46"/>
      <c r="AQ851" s="46"/>
      <c r="AR851" s="46"/>
      <c r="AS851" s="46"/>
      <c r="AT851" s="46"/>
      <c r="AU851" s="46"/>
      <c r="AV851" s="46"/>
      <c r="AW851" s="46"/>
      <c r="AX851" s="46"/>
      <c r="AY851" s="46"/>
      <c r="AZ851" s="46"/>
      <c r="BA851" s="46"/>
      <c r="BB851" s="46"/>
      <c r="BC851" s="46"/>
      <c r="BD851" s="46"/>
      <c r="BE851" s="46"/>
      <c r="BF851" s="46"/>
      <c r="BG851" s="46"/>
      <c r="BH851" s="46"/>
      <c r="BI851" s="46"/>
      <c r="BJ851" s="46"/>
      <c r="BK851" s="46"/>
    </row>
    <row r="852" spans="1:63" ht="13.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16"/>
      <c r="AH852" s="16"/>
      <c r="AI852" s="46"/>
      <c r="AJ852" s="46"/>
      <c r="AK852" s="46"/>
      <c r="AL852" s="46"/>
      <c r="AM852" s="46"/>
      <c r="AN852" s="46"/>
      <c r="AO852" s="46"/>
      <c r="AP852" s="46"/>
      <c r="AQ852" s="46"/>
      <c r="AR852" s="46"/>
      <c r="AS852" s="46"/>
      <c r="AT852" s="46"/>
      <c r="AU852" s="46"/>
      <c r="AV852" s="46"/>
      <c r="AW852" s="46"/>
      <c r="AX852" s="46"/>
      <c r="AY852" s="46"/>
      <c r="AZ852" s="46"/>
      <c r="BA852" s="46"/>
      <c r="BB852" s="46"/>
      <c r="BC852" s="46"/>
      <c r="BD852" s="46"/>
      <c r="BE852" s="46"/>
      <c r="BF852" s="46"/>
      <c r="BG852" s="46"/>
      <c r="BH852" s="46"/>
      <c r="BI852" s="46"/>
      <c r="BJ852" s="46"/>
      <c r="BK852" s="46"/>
    </row>
    <row r="853" spans="1:63" ht="13.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16"/>
      <c r="AH853" s="16"/>
      <c r="AI853" s="46"/>
      <c r="AJ853" s="46"/>
      <c r="AK853" s="46"/>
      <c r="AL853" s="46"/>
      <c r="AM853" s="46"/>
      <c r="AN853" s="46"/>
      <c r="AO853" s="46"/>
      <c r="AP853" s="46"/>
      <c r="AQ853" s="46"/>
      <c r="AR853" s="46"/>
      <c r="AS853" s="46"/>
      <c r="AT853" s="46"/>
      <c r="AU853" s="46"/>
      <c r="AV853" s="46"/>
      <c r="AW853" s="46"/>
      <c r="AX853" s="46"/>
      <c r="AY853" s="46"/>
      <c r="AZ853" s="46"/>
      <c r="BA853" s="46"/>
      <c r="BB853" s="46"/>
      <c r="BC853" s="46"/>
      <c r="BD853" s="46"/>
      <c r="BE853" s="46"/>
      <c r="BF853" s="46"/>
      <c r="BG853" s="46"/>
      <c r="BH853" s="46"/>
      <c r="BI853" s="46"/>
      <c r="BJ853" s="46"/>
      <c r="BK853" s="46"/>
    </row>
    <row r="854" spans="1:63" ht="13.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16"/>
      <c r="AH854" s="16"/>
      <c r="AI854" s="46"/>
      <c r="AJ854" s="46"/>
      <c r="AK854" s="46"/>
      <c r="AL854" s="46"/>
      <c r="AM854" s="46"/>
      <c r="AN854" s="46"/>
      <c r="AO854" s="46"/>
      <c r="AP854" s="46"/>
      <c r="AQ854" s="46"/>
      <c r="AR854" s="46"/>
      <c r="AS854" s="46"/>
      <c r="AT854" s="46"/>
      <c r="AU854" s="46"/>
      <c r="AV854" s="46"/>
      <c r="AW854" s="46"/>
      <c r="AX854" s="46"/>
      <c r="AY854" s="46"/>
      <c r="AZ854" s="46"/>
      <c r="BA854" s="46"/>
      <c r="BB854" s="46"/>
      <c r="BC854" s="46"/>
      <c r="BD854" s="46"/>
      <c r="BE854" s="46"/>
      <c r="BF854" s="46"/>
      <c r="BG854" s="46"/>
      <c r="BH854" s="46"/>
      <c r="BI854" s="46"/>
      <c r="BJ854" s="46"/>
      <c r="BK854" s="46"/>
    </row>
    <row r="855" spans="1:63" ht="13.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16"/>
      <c r="AH855" s="16"/>
      <c r="AI855" s="46"/>
      <c r="AJ855" s="46"/>
      <c r="AK855" s="46"/>
      <c r="AL855" s="46"/>
      <c r="AM855" s="46"/>
      <c r="AN855" s="46"/>
      <c r="AO855" s="46"/>
      <c r="AP855" s="46"/>
      <c r="AQ855" s="46"/>
      <c r="AR855" s="46"/>
      <c r="AS855" s="46"/>
      <c r="AT855" s="46"/>
      <c r="AU855" s="46"/>
      <c r="AV855" s="46"/>
      <c r="AW855" s="46"/>
      <c r="AX855" s="46"/>
      <c r="AY855" s="46"/>
      <c r="AZ855" s="46"/>
      <c r="BA855" s="46"/>
      <c r="BB855" s="46"/>
      <c r="BC855" s="46"/>
      <c r="BD855" s="46"/>
      <c r="BE855" s="46"/>
      <c r="BF855" s="46"/>
      <c r="BG855" s="46"/>
      <c r="BH855" s="46"/>
      <c r="BI855" s="46"/>
      <c r="BJ855" s="46"/>
      <c r="BK855" s="46"/>
    </row>
    <row r="856" spans="1:63" ht="13.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16"/>
      <c r="AH856" s="16"/>
      <c r="AI856" s="46"/>
      <c r="AJ856" s="46"/>
      <c r="AK856" s="46"/>
      <c r="AL856" s="46"/>
      <c r="AM856" s="46"/>
      <c r="AN856" s="46"/>
      <c r="AO856" s="46"/>
      <c r="AP856" s="46"/>
      <c r="AQ856" s="46"/>
      <c r="AR856" s="46"/>
      <c r="AS856" s="46"/>
      <c r="AT856" s="46"/>
      <c r="AU856" s="46"/>
      <c r="AV856" s="46"/>
      <c r="AW856" s="46"/>
      <c r="AX856" s="46"/>
      <c r="AY856" s="46"/>
      <c r="AZ856" s="46"/>
      <c r="BA856" s="46"/>
      <c r="BB856" s="46"/>
      <c r="BC856" s="46"/>
      <c r="BD856" s="46"/>
      <c r="BE856" s="46"/>
      <c r="BF856" s="46"/>
      <c r="BG856" s="46"/>
      <c r="BH856" s="46"/>
      <c r="BI856" s="46"/>
      <c r="BJ856" s="46"/>
      <c r="BK856" s="46"/>
    </row>
    <row r="857" spans="1:63" ht="13.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16"/>
      <c r="AH857" s="16"/>
      <c r="AI857" s="46"/>
      <c r="AJ857" s="46"/>
      <c r="AK857" s="46"/>
      <c r="AL857" s="46"/>
      <c r="AM857" s="46"/>
      <c r="AN857" s="46"/>
      <c r="AO857" s="46"/>
      <c r="AP857" s="46"/>
      <c r="AQ857" s="46"/>
      <c r="AR857" s="46"/>
      <c r="AS857" s="46"/>
      <c r="AT857" s="46"/>
      <c r="AU857" s="46"/>
      <c r="AV857" s="46"/>
      <c r="AW857" s="46"/>
      <c r="AX857" s="46"/>
      <c r="AY857" s="46"/>
      <c r="AZ857" s="46"/>
      <c r="BA857" s="46"/>
      <c r="BB857" s="46"/>
      <c r="BC857" s="46"/>
      <c r="BD857" s="46"/>
      <c r="BE857" s="46"/>
      <c r="BF857" s="46"/>
      <c r="BG857" s="46"/>
      <c r="BH857" s="46"/>
      <c r="BI857" s="46"/>
      <c r="BJ857" s="46"/>
      <c r="BK857" s="46"/>
    </row>
    <row r="858" spans="1:63" ht="13.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16"/>
      <c r="AH858" s="16"/>
      <c r="AI858" s="46"/>
      <c r="AJ858" s="46"/>
      <c r="AK858" s="46"/>
      <c r="AL858" s="46"/>
      <c r="AM858" s="46"/>
      <c r="AN858" s="46"/>
      <c r="AO858" s="46"/>
      <c r="AP858" s="46"/>
      <c r="AQ858" s="46"/>
      <c r="AR858" s="46"/>
      <c r="AS858" s="46"/>
      <c r="AT858" s="46"/>
      <c r="AU858" s="46"/>
      <c r="AV858" s="46"/>
      <c r="AW858" s="46"/>
      <c r="AX858" s="46"/>
      <c r="AY858" s="46"/>
      <c r="AZ858" s="46"/>
      <c r="BA858" s="46"/>
      <c r="BB858" s="46"/>
      <c r="BC858" s="46"/>
      <c r="BD858" s="46"/>
      <c r="BE858" s="46"/>
      <c r="BF858" s="46"/>
      <c r="BG858" s="46"/>
      <c r="BH858" s="46"/>
      <c r="BI858" s="46"/>
      <c r="BJ858" s="46"/>
      <c r="BK858" s="46"/>
    </row>
    <row r="859" spans="1:63" ht="13.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16"/>
      <c r="AH859" s="16"/>
      <c r="AI859" s="46"/>
      <c r="AJ859" s="46"/>
      <c r="AK859" s="46"/>
      <c r="AL859" s="46"/>
      <c r="AM859" s="46"/>
      <c r="AN859" s="46"/>
      <c r="AO859" s="46"/>
      <c r="AP859" s="46"/>
      <c r="AQ859" s="46"/>
      <c r="AR859" s="46"/>
      <c r="AS859" s="46"/>
      <c r="AT859" s="46"/>
      <c r="AU859" s="46"/>
      <c r="AV859" s="46"/>
      <c r="AW859" s="46"/>
      <c r="AX859" s="46"/>
      <c r="AY859" s="46"/>
      <c r="AZ859" s="46"/>
      <c r="BA859" s="46"/>
      <c r="BB859" s="46"/>
      <c r="BC859" s="46"/>
      <c r="BD859" s="46"/>
      <c r="BE859" s="46"/>
      <c r="BF859" s="46"/>
      <c r="BG859" s="46"/>
      <c r="BH859" s="46"/>
      <c r="BI859" s="46"/>
      <c r="BJ859" s="46"/>
      <c r="BK859" s="46"/>
    </row>
    <row r="860" spans="1:63" ht="13.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16"/>
      <c r="AH860" s="16"/>
      <c r="AI860" s="46"/>
      <c r="AJ860" s="46"/>
      <c r="AK860" s="46"/>
      <c r="AL860" s="46"/>
      <c r="AM860" s="46"/>
      <c r="AN860" s="46"/>
      <c r="AO860" s="46"/>
      <c r="AP860" s="46"/>
      <c r="AQ860" s="46"/>
      <c r="AR860" s="46"/>
      <c r="AS860" s="46"/>
      <c r="AT860" s="46"/>
      <c r="AU860" s="46"/>
      <c r="AV860" s="46"/>
      <c r="AW860" s="46"/>
      <c r="AX860" s="46"/>
      <c r="AY860" s="46"/>
      <c r="AZ860" s="46"/>
      <c r="BA860" s="46"/>
      <c r="BB860" s="46"/>
      <c r="BC860" s="46"/>
      <c r="BD860" s="46"/>
      <c r="BE860" s="46"/>
      <c r="BF860" s="46"/>
      <c r="BG860" s="46"/>
      <c r="BH860" s="46"/>
      <c r="BI860" s="46"/>
      <c r="BJ860" s="46"/>
      <c r="BK860" s="46"/>
    </row>
    <row r="861" spans="1:63" ht="13.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16"/>
      <c r="AH861" s="16"/>
      <c r="AI861" s="46"/>
      <c r="AJ861" s="46"/>
      <c r="AK861" s="46"/>
      <c r="AL861" s="46"/>
      <c r="AM861" s="46"/>
      <c r="AN861" s="46"/>
      <c r="AO861" s="46"/>
      <c r="AP861" s="46"/>
      <c r="AQ861" s="46"/>
      <c r="AR861" s="46"/>
      <c r="AS861" s="46"/>
      <c r="AT861" s="46"/>
      <c r="AU861" s="46"/>
      <c r="AV861" s="46"/>
      <c r="AW861" s="46"/>
      <c r="AX861" s="46"/>
      <c r="AY861" s="46"/>
      <c r="AZ861" s="46"/>
      <c r="BA861" s="46"/>
      <c r="BB861" s="46"/>
      <c r="BC861" s="46"/>
      <c r="BD861" s="46"/>
      <c r="BE861" s="46"/>
      <c r="BF861" s="46"/>
      <c r="BG861" s="46"/>
      <c r="BH861" s="46"/>
      <c r="BI861" s="46"/>
      <c r="BJ861" s="46"/>
      <c r="BK861" s="46"/>
    </row>
    <row r="862" spans="1:63" ht="13.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16"/>
      <c r="AH862" s="16"/>
      <c r="AI862" s="46"/>
      <c r="AJ862" s="46"/>
      <c r="AK862" s="46"/>
      <c r="AL862" s="46"/>
      <c r="AM862" s="46"/>
      <c r="AN862" s="46"/>
      <c r="AO862" s="46"/>
      <c r="AP862" s="46"/>
      <c r="AQ862" s="46"/>
      <c r="AR862" s="46"/>
      <c r="AS862" s="46"/>
      <c r="AT862" s="46"/>
      <c r="AU862" s="46"/>
      <c r="AV862" s="46"/>
      <c r="AW862" s="46"/>
      <c r="AX862" s="46"/>
      <c r="AY862" s="46"/>
      <c r="AZ862" s="46"/>
      <c r="BA862" s="46"/>
      <c r="BB862" s="46"/>
      <c r="BC862" s="46"/>
      <c r="BD862" s="46"/>
      <c r="BE862" s="46"/>
      <c r="BF862" s="46"/>
      <c r="BG862" s="46"/>
      <c r="BH862" s="46"/>
      <c r="BI862" s="46"/>
      <c r="BJ862" s="46"/>
      <c r="BK862" s="46"/>
    </row>
    <row r="863" spans="1:63" ht="13.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16"/>
      <c r="AH863" s="16"/>
      <c r="AI863" s="46"/>
      <c r="AJ863" s="46"/>
      <c r="AK863" s="46"/>
      <c r="AL863" s="46"/>
      <c r="AM863" s="46"/>
      <c r="AN863" s="46"/>
      <c r="AO863" s="46"/>
      <c r="AP863" s="46"/>
      <c r="AQ863" s="46"/>
      <c r="AR863" s="46"/>
      <c r="AS863" s="46"/>
      <c r="AT863" s="46"/>
      <c r="AU863" s="46"/>
      <c r="AV863" s="46"/>
      <c r="AW863" s="46"/>
      <c r="AX863" s="46"/>
      <c r="AY863" s="46"/>
      <c r="AZ863" s="46"/>
      <c r="BA863" s="46"/>
      <c r="BB863" s="46"/>
      <c r="BC863" s="46"/>
      <c r="BD863" s="46"/>
      <c r="BE863" s="46"/>
      <c r="BF863" s="46"/>
      <c r="BG863" s="46"/>
      <c r="BH863" s="46"/>
      <c r="BI863" s="46"/>
      <c r="BJ863" s="46"/>
      <c r="BK863" s="46"/>
    </row>
    <row r="864" spans="1:63" ht="13.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16"/>
      <c r="AH864" s="16"/>
      <c r="AI864" s="46"/>
      <c r="AJ864" s="46"/>
      <c r="AK864" s="46"/>
      <c r="AL864" s="46"/>
      <c r="AM864" s="46"/>
      <c r="AN864" s="46"/>
      <c r="AO864" s="46"/>
      <c r="AP864" s="46"/>
      <c r="AQ864" s="46"/>
      <c r="AR864" s="46"/>
      <c r="AS864" s="46"/>
      <c r="AT864" s="46"/>
      <c r="AU864" s="46"/>
      <c r="AV864" s="46"/>
      <c r="AW864" s="46"/>
      <c r="AX864" s="46"/>
      <c r="AY864" s="46"/>
      <c r="AZ864" s="46"/>
      <c r="BA864" s="46"/>
      <c r="BB864" s="46"/>
      <c r="BC864" s="46"/>
      <c r="BD864" s="46"/>
      <c r="BE864" s="46"/>
      <c r="BF864" s="46"/>
      <c r="BG864" s="46"/>
      <c r="BH864" s="46"/>
      <c r="BI864" s="46"/>
      <c r="BJ864" s="46"/>
      <c r="BK864" s="46"/>
    </row>
    <row r="865" spans="1:63" ht="13.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16"/>
      <c r="AH865" s="16"/>
      <c r="AI865" s="46"/>
      <c r="AJ865" s="46"/>
      <c r="AK865" s="46"/>
      <c r="AL865" s="46"/>
      <c r="AM865" s="46"/>
      <c r="AN865" s="46"/>
      <c r="AO865" s="46"/>
      <c r="AP865" s="46"/>
      <c r="AQ865" s="46"/>
      <c r="AR865" s="46"/>
      <c r="AS865" s="46"/>
      <c r="AT865" s="46"/>
      <c r="AU865" s="46"/>
      <c r="AV865" s="46"/>
      <c r="AW865" s="46"/>
      <c r="AX865" s="46"/>
      <c r="AY865" s="46"/>
      <c r="AZ865" s="46"/>
      <c r="BA865" s="46"/>
      <c r="BB865" s="46"/>
      <c r="BC865" s="46"/>
      <c r="BD865" s="46"/>
      <c r="BE865" s="46"/>
      <c r="BF865" s="46"/>
      <c r="BG865" s="46"/>
      <c r="BH865" s="46"/>
      <c r="BI865" s="46"/>
      <c r="BJ865" s="46"/>
      <c r="BK865" s="46"/>
    </row>
    <row r="866" spans="1:63" ht="13.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16"/>
      <c r="AH866" s="16"/>
      <c r="AI866" s="46"/>
      <c r="AJ866" s="46"/>
      <c r="AK866" s="46"/>
      <c r="AL866" s="46"/>
      <c r="AM866" s="46"/>
      <c r="AN866" s="46"/>
      <c r="AO866" s="46"/>
      <c r="AP866" s="46"/>
      <c r="AQ866" s="46"/>
      <c r="AR866" s="46"/>
      <c r="AS866" s="46"/>
      <c r="AT866" s="46"/>
      <c r="AU866" s="46"/>
      <c r="AV866" s="46"/>
      <c r="AW866" s="46"/>
      <c r="AX866" s="46"/>
      <c r="AY866" s="46"/>
      <c r="AZ866" s="46"/>
      <c r="BA866" s="46"/>
      <c r="BB866" s="46"/>
      <c r="BC866" s="46"/>
      <c r="BD866" s="46"/>
      <c r="BE866" s="46"/>
      <c r="BF866" s="46"/>
      <c r="BG866" s="46"/>
      <c r="BH866" s="46"/>
      <c r="BI866" s="46"/>
      <c r="BJ866" s="46"/>
      <c r="BK866" s="46"/>
    </row>
    <row r="867" spans="1:63" ht="13.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16"/>
      <c r="AH867" s="16"/>
      <c r="AI867" s="46"/>
      <c r="AJ867" s="46"/>
      <c r="AK867" s="46"/>
      <c r="AL867" s="46"/>
      <c r="AM867" s="46"/>
      <c r="AN867" s="46"/>
      <c r="AO867" s="46"/>
      <c r="AP867" s="46"/>
      <c r="AQ867" s="46"/>
      <c r="AR867" s="46"/>
      <c r="AS867" s="46"/>
      <c r="AT867" s="46"/>
      <c r="AU867" s="46"/>
      <c r="AV867" s="46"/>
      <c r="AW867" s="46"/>
      <c r="AX867" s="46"/>
      <c r="AY867" s="46"/>
      <c r="AZ867" s="46"/>
      <c r="BA867" s="46"/>
      <c r="BB867" s="46"/>
      <c r="BC867" s="46"/>
      <c r="BD867" s="46"/>
      <c r="BE867" s="46"/>
      <c r="BF867" s="46"/>
      <c r="BG867" s="46"/>
      <c r="BH867" s="46"/>
      <c r="BI867" s="46"/>
      <c r="BJ867" s="46"/>
      <c r="BK867" s="46"/>
    </row>
    <row r="868" spans="1:63" ht="13.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16"/>
      <c r="AH868" s="16"/>
      <c r="AI868" s="46"/>
      <c r="AJ868" s="46"/>
      <c r="AK868" s="46"/>
      <c r="AL868" s="46"/>
      <c r="AM868" s="46"/>
      <c r="AN868" s="46"/>
      <c r="AO868" s="46"/>
      <c r="AP868" s="46"/>
      <c r="AQ868" s="46"/>
      <c r="AR868" s="46"/>
      <c r="AS868" s="46"/>
      <c r="AT868" s="46"/>
      <c r="AU868" s="46"/>
      <c r="AV868" s="46"/>
      <c r="AW868" s="46"/>
      <c r="AX868" s="46"/>
      <c r="AY868" s="46"/>
      <c r="AZ868" s="46"/>
      <c r="BA868" s="46"/>
      <c r="BB868" s="46"/>
      <c r="BC868" s="46"/>
      <c r="BD868" s="46"/>
      <c r="BE868" s="46"/>
      <c r="BF868" s="46"/>
      <c r="BG868" s="46"/>
      <c r="BH868" s="46"/>
      <c r="BI868" s="46"/>
      <c r="BJ868" s="46"/>
      <c r="BK868" s="46"/>
    </row>
    <row r="869" spans="1:63" ht="13.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16"/>
      <c r="AH869" s="16"/>
      <c r="AI869" s="46"/>
      <c r="AJ869" s="46"/>
      <c r="AK869" s="46"/>
      <c r="AL869" s="46"/>
      <c r="AM869" s="46"/>
      <c r="AN869" s="46"/>
      <c r="AO869" s="46"/>
      <c r="AP869" s="46"/>
      <c r="AQ869" s="46"/>
      <c r="AR869" s="46"/>
      <c r="AS869" s="46"/>
      <c r="AT869" s="46"/>
      <c r="AU869" s="46"/>
      <c r="AV869" s="46"/>
      <c r="AW869" s="46"/>
      <c r="AX869" s="46"/>
      <c r="AY869" s="46"/>
      <c r="AZ869" s="46"/>
      <c r="BA869" s="46"/>
      <c r="BB869" s="46"/>
      <c r="BC869" s="46"/>
      <c r="BD869" s="46"/>
      <c r="BE869" s="46"/>
      <c r="BF869" s="46"/>
      <c r="BG869" s="46"/>
      <c r="BH869" s="46"/>
      <c r="BI869" s="46"/>
      <c r="BJ869" s="46"/>
      <c r="BK869" s="46"/>
    </row>
    <row r="870" spans="1:63" ht="13.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16"/>
      <c r="AH870" s="16"/>
      <c r="AI870" s="46"/>
      <c r="AJ870" s="46"/>
      <c r="AK870" s="46"/>
      <c r="AL870" s="46"/>
      <c r="AM870" s="46"/>
      <c r="AN870" s="46"/>
      <c r="AO870" s="46"/>
      <c r="AP870" s="46"/>
      <c r="AQ870" s="46"/>
      <c r="AR870" s="46"/>
      <c r="AS870" s="46"/>
      <c r="AT870" s="46"/>
      <c r="AU870" s="46"/>
      <c r="AV870" s="46"/>
      <c r="AW870" s="46"/>
      <c r="AX870" s="46"/>
      <c r="AY870" s="46"/>
      <c r="AZ870" s="46"/>
      <c r="BA870" s="46"/>
      <c r="BB870" s="46"/>
      <c r="BC870" s="46"/>
      <c r="BD870" s="46"/>
      <c r="BE870" s="46"/>
      <c r="BF870" s="46"/>
      <c r="BG870" s="46"/>
      <c r="BH870" s="46"/>
      <c r="BI870" s="46"/>
      <c r="BJ870" s="46"/>
      <c r="BK870" s="46"/>
    </row>
    <row r="871" spans="1:63" ht="13.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16"/>
      <c r="AH871" s="16"/>
      <c r="AI871" s="46"/>
      <c r="AJ871" s="46"/>
      <c r="AK871" s="46"/>
      <c r="AL871" s="46"/>
      <c r="AM871" s="46"/>
      <c r="AN871" s="46"/>
      <c r="AO871" s="46"/>
      <c r="AP871" s="46"/>
      <c r="AQ871" s="46"/>
      <c r="AR871" s="46"/>
      <c r="AS871" s="46"/>
      <c r="AT871" s="46"/>
      <c r="AU871" s="46"/>
      <c r="AV871" s="46"/>
      <c r="AW871" s="46"/>
      <c r="AX871" s="46"/>
      <c r="AY871" s="46"/>
      <c r="AZ871" s="46"/>
      <c r="BA871" s="46"/>
      <c r="BB871" s="46"/>
      <c r="BC871" s="46"/>
      <c r="BD871" s="46"/>
      <c r="BE871" s="46"/>
      <c r="BF871" s="46"/>
      <c r="BG871" s="46"/>
      <c r="BH871" s="46"/>
      <c r="BI871" s="46"/>
      <c r="BJ871" s="46"/>
      <c r="BK871" s="46"/>
    </row>
    <row r="872" spans="1:63" ht="13.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16"/>
      <c r="AH872" s="16"/>
      <c r="AI872" s="46"/>
      <c r="AJ872" s="46"/>
      <c r="AK872" s="46"/>
      <c r="AL872" s="46"/>
      <c r="AM872" s="46"/>
      <c r="AN872" s="46"/>
      <c r="AO872" s="46"/>
      <c r="AP872" s="46"/>
      <c r="AQ872" s="46"/>
      <c r="AR872" s="46"/>
      <c r="AS872" s="46"/>
      <c r="AT872" s="46"/>
      <c r="AU872" s="46"/>
      <c r="AV872" s="46"/>
      <c r="AW872" s="46"/>
      <c r="AX872" s="46"/>
      <c r="AY872" s="46"/>
      <c r="AZ872" s="46"/>
      <c r="BA872" s="46"/>
      <c r="BB872" s="46"/>
      <c r="BC872" s="46"/>
      <c r="BD872" s="46"/>
      <c r="BE872" s="46"/>
      <c r="BF872" s="46"/>
      <c r="BG872" s="46"/>
      <c r="BH872" s="46"/>
      <c r="BI872" s="46"/>
      <c r="BJ872" s="46"/>
      <c r="BK872" s="46"/>
    </row>
    <row r="873" spans="1:63" ht="13.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16"/>
      <c r="AH873" s="16"/>
      <c r="AI873" s="46"/>
      <c r="AJ873" s="46"/>
      <c r="AK873" s="46"/>
      <c r="AL873" s="46"/>
      <c r="AM873" s="46"/>
      <c r="AN873" s="46"/>
      <c r="AO873" s="46"/>
      <c r="AP873" s="46"/>
      <c r="AQ873" s="46"/>
      <c r="AR873" s="46"/>
      <c r="AS873" s="46"/>
      <c r="AT873" s="46"/>
      <c r="AU873" s="46"/>
      <c r="AV873" s="46"/>
      <c r="AW873" s="46"/>
      <c r="AX873" s="46"/>
      <c r="AY873" s="46"/>
      <c r="AZ873" s="46"/>
      <c r="BA873" s="46"/>
      <c r="BB873" s="46"/>
      <c r="BC873" s="46"/>
      <c r="BD873" s="46"/>
      <c r="BE873" s="46"/>
      <c r="BF873" s="46"/>
      <c r="BG873" s="46"/>
      <c r="BH873" s="46"/>
      <c r="BI873" s="46"/>
      <c r="BJ873" s="46"/>
      <c r="BK873" s="46"/>
    </row>
    <row r="874" spans="1:63" ht="13.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16"/>
      <c r="AH874" s="16"/>
      <c r="AI874" s="46"/>
      <c r="AJ874" s="46"/>
      <c r="AK874" s="46"/>
      <c r="AL874" s="46"/>
      <c r="AM874" s="46"/>
      <c r="AN874" s="46"/>
      <c r="AO874" s="46"/>
      <c r="AP874" s="46"/>
      <c r="AQ874" s="46"/>
      <c r="AR874" s="46"/>
      <c r="AS874" s="46"/>
      <c r="AT874" s="46"/>
      <c r="AU874" s="46"/>
      <c r="AV874" s="46"/>
      <c r="AW874" s="46"/>
      <c r="AX874" s="46"/>
      <c r="AY874" s="46"/>
      <c r="AZ874" s="46"/>
      <c r="BA874" s="46"/>
      <c r="BB874" s="46"/>
      <c r="BC874" s="46"/>
      <c r="BD874" s="46"/>
      <c r="BE874" s="46"/>
      <c r="BF874" s="46"/>
      <c r="BG874" s="46"/>
      <c r="BH874" s="46"/>
      <c r="BI874" s="46"/>
      <c r="BJ874" s="46"/>
      <c r="BK874" s="46"/>
    </row>
    <row r="875" spans="1:63" ht="13.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16"/>
      <c r="AH875" s="16"/>
      <c r="AI875" s="46"/>
      <c r="AJ875" s="46"/>
      <c r="AK875" s="46"/>
      <c r="AL875" s="46"/>
      <c r="AM875" s="46"/>
      <c r="AN875" s="46"/>
      <c r="AO875" s="46"/>
      <c r="AP875" s="46"/>
      <c r="AQ875" s="46"/>
      <c r="AR875" s="46"/>
      <c r="AS875" s="46"/>
      <c r="AT875" s="46"/>
      <c r="AU875" s="46"/>
      <c r="AV875" s="46"/>
      <c r="AW875" s="46"/>
      <c r="AX875" s="46"/>
      <c r="AY875" s="46"/>
      <c r="AZ875" s="46"/>
      <c r="BA875" s="46"/>
      <c r="BB875" s="46"/>
      <c r="BC875" s="46"/>
      <c r="BD875" s="46"/>
      <c r="BE875" s="46"/>
      <c r="BF875" s="46"/>
      <c r="BG875" s="46"/>
      <c r="BH875" s="46"/>
      <c r="BI875" s="46"/>
      <c r="BJ875" s="46"/>
      <c r="BK875" s="46"/>
    </row>
    <row r="876" spans="1:63" ht="13.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16"/>
      <c r="AH876" s="16"/>
      <c r="AI876" s="46"/>
      <c r="AJ876" s="46"/>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c r="BH876" s="46"/>
      <c r="BI876" s="46"/>
      <c r="BJ876" s="46"/>
      <c r="BK876" s="46"/>
    </row>
    <row r="877" spans="1:63" ht="13.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16"/>
      <c r="AH877" s="16"/>
      <c r="AI877" s="46"/>
      <c r="AJ877" s="46"/>
      <c r="AK877" s="46"/>
      <c r="AL877" s="46"/>
      <c r="AM877" s="46"/>
      <c r="AN877" s="46"/>
      <c r="AO877" s="46"/>
      <c r="AP877" s="46"/>
      <c r="AQ877" s="46"/>
      <c r="AR877" s="46"/>
      <c r="AS877" s="46"/>
      <c r="AT877" s="46"/>
      <c r="AU877" s="46"/>
      <c r="AV877" s="46"/>
      <c r="AW877" s="46"/>
      <c r="AX877" s="46"/>
      <c r="AY877" s="46"/>
      <c r="AZ877" s="46"/>
      <c r="BA877" s="46"/>
      <c r="BB877" s="46"/>
      <c r="BC877" s="46"/>
      <c r="BD877" s="46"/>
      <c r="BE877" s="46"/>
      <c r="BF877" s="46"/>
      <c r="BG877" s="46"/>
      <c r="BH877" s="46"/>
      <c r="BI877" s="46"/>
      <c r="BJ877" s="46"/>
      <c r="BK877" s="46"/>
    </row>
    <row r="878" spans="1:63" ht="13.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16"/>
      <c r="AH878" s="16"/>
      <c r="AI878" s="46"/>
      <c r="AJ878" s="46"/>
      <c r="AK878" s="46"/>
      <c r="AL878" s="46"/>
      <c r="AM878" s="46"/>
      <c r="AN878" s="46"/>
      <c r="AO878" s="46"/>
      <c r="AP878" s="46"/>
      <c r="AQ878" s="46"/>
      <c r="AR878" s="46"/>
      <c r="AS878" s="46"/>
      <c r="AT878" s="46"/>
      <c r="AU878" s="46"/>
      <c r="AV878" s="46"/>
      <c r="AW878" s="46"/>
      <c r="AX878" s="46"/>
      <c r="AY878" s="46"/>
      <c r="AZ878" s="46"/>
      <c r="BA878" s="46"/>
      <c r="BB878" s="46"/>
      <c r="BC878" s="46"/>
      <c r="BD878" s="46"/>
      <c r="BE878" s="46"/>
      <c r="BF878" s="46"/>
      <c r="BG878" s="46"/>
      <c r="BH878" s="46"/>
      <c r="BI878" s="46"/>
      <c r="BJ878" s="46"/>
      <c r="BK878" s="46"/>
    </row>
    <row r="879" spans="1:63" ht="13.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16"/>
      <c r="AH879" s="16"/>
      <c r="AI879" s="46"/>
      <c r="AJ879" s="46"/>
      <c r="AK879" s="46"/>
      <c r="AL879" s="46"/>
      <c r="AM879" s="46"/>
      <c r="AN879" s="46"/>
      <c r="AO879" s="46"/>
      <c r="AP879" s="46"/>
      <c r="AQ879" s="46"/>
      <c r="AR879" s="46"/>
      <c r="AS879" s="46"/>
      <c r="AT879" s="46"/>
      <c r="AU879" s="46"/>
      <c r="AV879" s="46"/>
      <c r="AW879" s="46"/>
      <c r="AX879" s="46"/>
      <c r="AY879" s="46"/>
      <c r="AZ879" s="46"/>
      <c r="BA879" s="46"/>
      <c r="BB879" s="46"/>
      <c r="BC879" s="46"/>
      <c r="BD879" s="46"/>
      <c r="BE879" s="46"/>
      <c r="BF879" s="46"/>
      <c r="BG879" s="46"/>
      <c r="BH879" s="46"/>
      <c r="BI879" s="46"/>
      <c r="BJ879" s="46"/>
      <c r="BK879" s="46"/>
    </row>
    <row r="880" spans="1:63" ht="13.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16"/>
      <c r="AH880" s="16"/>
      <c r="AI880" s="46"/>
      <c r="AJ880" s="46"/>
      <c r="AK880" s="46"/>
      <c r="AL880" s="46"/>
      <c r="AM880" s="46"/>
      <c r="AN880" s="46"/>
      <c r="AO880" s="46"/>
      <c r="AP880" s="46"/>
      <c r="AQ880" s="46"/>
      <c r="AR880" s="46"/>
      <c r="AS880" s="46"/>
      <c r="AT880" s="46"/>
      <c r="AU880" s="46"/>
      <c r="AV880" s="46"/>
      <c r="AW880" s="46"/>
      <c r="AX880" s="46"/>
      <c r="AY880" s="46"/>
      <c r="AZ880" s="46"/>
      <c r="BA880" s="46"/>
      <c r="BB880" s="46"/>
      <c r="BC880" s="46"/>
      <c r="BD880" s="46"/>
      <c r="BE880" s="46"/>
      <c r="BF880" s="46"/>
      <c r="BG880" s="46"/>
      <c r="BH880" s="46"/>
      <c r="BI880" s="46"/>
      <c r="BJ880" s="46"/>
      <c r="BK880" s="46"/>
    </row>
    <row r="881" spans="1:63" ht="13.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16"/>
      <c r="AH881" s="16"/>
      <c r="AI881" s="46"/>
      <c r="AJ881" s="46"/>
      <c r="AK881" s="46"/>
      <c r="AL881" s="46"/>
      <c r="AM881" s="46"/>
      <c r="AN881" s="46"/>
      <c r="AO881" s="46"/>
      <c r="AP881" s="46"/>
      <c r="AQ881" s="46"/>
      <c r="AR881" s="46"/>
      <c r="AS881" s="46"/>
      <c r="AT881" s="46"/>
      <c r="AU881" s="46"/>
      <c r="AV881" s="46"/>
      <c r="AW881" s="46"/>
      <c r="AX881" s="46"/>
      <c r="AY881" s="46"/>
      <c r="AZ881" s="46"/>
      <c r="BA881" s="46"/>
      <c r="BB881" s="46"/>
      <c r="BC881" s="46"/>
      <c r="BD881" s="46"/>
      <c r="BE881" s="46"/>
      <c r="BF881" s="46"/>
      <c r="BG881" s="46"/>
      <c r="BH881" s="46"/>
      <c r="BI881" s="46"/>
      <c r="BJ881" s="46"/>
      <c r="BK881" s="46"/>
    </row>
    <row r="882" spans="1:63" ht="13.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16"/>
      <c r="AH882" s="16"/>
      <c r="AI882" s="46"/>
      <c r="AJ882" s="46"/>
      <c r="AK882" s="46"/>
      <c r="AL882" s="46"/>
      <c r="AM882" s="46"/>
      <c r="AN882" s="46"/>
      <c r="AO882" s="46"/>
      <c r="AP882" s="46"/>
      <c r="AQ882" s="46"/>
      <c r="AR882" s="46"/>
      <c r="AS882" s="46"/>
      <c r="AT882" s="46"/>
      <c r="AU882" s="46"/>
      <c r="AV882" s="46"/>
      <c r="AW882" s="46"/>
      <c r="AX882" s="46"/>
      <c r="AY882" s="46"/>
      <c r="AZ882" s="46"/>
      <c r="BA882" s="46"/>
      <c r="BB882" s="46"/>
      <c r="BC882" s="46"/>
      <c r="BD882" s="46"/>
      <c r="BE882" s="46"/>
      <c r="BF882" s="46"/>
      <c r="BG882" s="46"/>
      <c r="BH882" s="46"/>
      <c r="BI882" s="46"/>
      <c r="BJ882" s="46"/>
      <c r="BK882" s="46"/>
    </row>
    <row r="883" spans="1:63" ht="13.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16"/>
      <c r="AH883" s="1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6"/>
      <c r="BG883" s="46"/>
      <c r="BH883" s="46"/>
      <c r="BI883" s="46"/>
      <c r="BJ883" s="46"/>
      <c r="BK883" s="46"/>
    </row>
    <row r="884" spans="1:63" ht="13.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16"/>
      <c r="AH884" s="16"/>
      <c r="AI884" s="46"/>
      <c r="AJ884" s="46"/>
      <c r="AK884" s="46"/>
      <c r="AL884" s="46"/>
      <c r="AM884" s="46"/>
      <c r="AN884" s="46"/>
      <c r="AO884" s="46"/>
      <c r="AP884" s="46"/>
      <c r="AQ884" s="46"/>
      <c r="AR884" s="46"/>
      <c r="AS884" s="46"/>
      <c r="AT884" s="46"/>
      <c r="AU884" s="46"/>
      <c r="AV884" s="46"/>
      <c r="AW884" s="46"/>
      <c r="AX884" s="46"/>
      <c r="AY884" s="46"/>
      <c r="AZ884" s="46"/>
      <c r="BA884" s="46"/>
      <c r="BB884" s="46"/>
      <c r="BC884" s="46"/>
      <c r="BD884" s="46"/>
      <c r="BE884" s="46"/>
      <c r="BF884" s="46"/>
      <c r="BG884" s="46"/>
      <c r="BH884" s="46"/>
      <c r="BI884" s="46"/>
      <c r="BJ884" s="46"/>
      <c r="BK884" s="46"/>
    </row>
    <row r="885" spans="1:63" ht="13.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16"/>
      <c r="AH885" s="16"/>
      <c r="AI885" s="46"/>
      <c r="AJ885" s="46"/>
      <c r="AK885" s="46"/>
      <c r="AL885" s="46"/>
      <c r="AM885" s="46"/>
      <c r="AN885" s="46"/>
      <c r="AO885" s="46"/>
      <c r="AP885" s="46"/>
      <c r="AQ885" s="46"/>
      <c r="AR885" s="46"/>
      <c r="AS885" s="46"/>
      <c r="AT885" s="46"/>
      <c r="AU885" s="46"/>
      <c r="AV885" s="46"/>
      <c r="AW885" s="46"/>
      <c r="AX885" s="46"/>
      <c r="AY885" s="46"/>
      <c r="AZ885" s="46"/>
      <c r="BA885" s="46"/>
      <c r="BB885" s="46"/>
      <c r="BC885" s="46"/>
      <c r="BD885" s="46"/>
      <c r="BE885" s="46"/>
      <c r="BF885" s="46"/>
      <c r="BG885" s="46"/>
      <c r="BH885" s="46"/>
      <c r="BI885" s="46"/>
      <c r="BJ885" s="46"/>
      <c r="BK885" s="46"/>
    </row>
    <row r="886" spans="1:63" ht="13.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16"/>
      <c r="AH886" s="16"/>
      <c r="AI886" s="46"/>
      <c r="AJ886" s="46"/>
      <c r="AK886" s="46"/>
      <c r="AL886" s="46"/>
      <c r="AM886" s="46"/>
      <c r="AN886" s="46"/>
      <c r="AO886" s="46"/>
      <c r="AP886" s="46"/>
      <c r="AQ886" s="46"/>
      <c r="AR886" s="46"/>
      <c r="AS886" s="46"/>
      <c r="AT886" s="46"/>
      <c r="AU886" s="46"/>
      <c r="AV886" s="46"/>
      <c r="AW886" s="46"/>
      <c r="AX886" s="46"/>
      <c r="AY886" s="46"/>
      <c r="AZ886" s="46"/>
      <c r="BA886" s="46"/>
      <c r="BB886" s="46"/>
      <c r="BC886" s="46"/>
      <c r="BD886" s="46"/>
      <c r="BE886" s="46"/>
      <c r="BF886" s="46"/>
      <c r="BG886" s="46"/>
      <c r="BH886" s="46"/>
      <c r="BI886" s="46"/>
      <c r="BJ886" s="46"/>
      <c r="BK886" s="46"/>
    </row>
    <row r="887" spans="1:63" ht="13.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16"/>
      <c r="AH887" s="16"/>
      <c r="AI887" s="46"/>
      <c r="AJ887" s="46"/>
      <c r="AK887" s="46"/>
      <c r="AL887" s="46"/>
      <c r="AM887" s="46"/>
      <c r="AN887" s="46"/>
      <c r="AO887" s="46"/>
      <c r="AP887" s="46"/>
      <c r="AQ887" s="46"/>
      <c r="AR887" s="46"/>
      <c r="AS887" s="46"/>
      <c r="AT887" s="46"/>
      <c r="AU887" s="46"/>
      <c r="AV887" s="46"/>
      <c r="AW887" s="46"/>
      <c r="AX887" s="46"/>
      <c r="AY887" s="46"/>
      <c r="AZ887" s="46"/>
      <c r="BA887" s="46"/>
      <c r="BB887" s="46"/>
      <c r="BC887" s="46"/>
      <c r="BD887" s="46"/>
      <c r="BE887" s="46"/>
      <c r="BF887" s="46"/>
      <c r="BG887" s="46"/>
      <c r="BH887" s="46"/>
      <c r="BI887" s="46"/>
      <c r="BJ887" s="46"/>
      <c r="BK887" s="46"/>
    </row>
    <row r="888" spans="1:63" ht="13.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16"/>
      <c r="AH888" s="16"/>
      <c r="AI888" s="46"/>
      <c r="AJ888" s="46"/>
      <c r="AK888" s="46"/>
      <c r="AL888" s="46"/>
      <c r="AM888" s="46"/>
      <c r="AN888" s="46"/>
      <c r="AO888" s="46"/>
      <c r="AP888" s="46"/>
      <c r="AQ888" s="46"/>
      <c r="AR888" s="46"/>
      <c r="AS888" s="46"/>
      <c r="AT888" s="46"/>
      <c r="AU888" s="46"/>
      <c r="AV888" s="46"/>
      <c r="AW888" s="46"/>
      <c r="AX888" s="46"/>
      <c r="AY888" s="46"/>
      <c r="AZ888" s="46"/>
      <c r="BA888" s="46"/>
      <c r="BB888" s="46"/>
      <c r="BC888" s="46"/>
      <c r="BD888" s="46"/>
      <c r="BE888" s="46"/>
      <c r="BF888" s="46"/>
      <c r="BG888" s="46"/>
      <c r="BH888" s="46"/>
      <c r="BI888" s="46"/>
      <c r="BJ888" s="46"/>
      <c r="BK888" s="46"/>
    </row>
    <row r="889" spans="1:63" ht="13.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16"/>
      <c r="AH889" s="16"/>
      <c r="AI889" s="46"/>
      <c r="AJ889" s="46"/>
      <c r="AK889" s="46"/>
      <c r="AL889" s="46"/>
      <c r="AM889" s="46"/>
      <c r="AN889" s="46"/>
      <c r="AO889" s="46"/>
      <c r="AP889" s="46"/>
      <c r="AQ889" s="46"/>
      <c r="AR889" s="46"/>
      <c r="AS889" s="46"/>
      <c r="AT889" s="46"/>
      <c r="AU889" s="46"/>
      <c r="AV889" s="46"/>
      <c r="AW889" s="46"/>
      <c r="AX889" s="46"/>
      <c r="AY889" s="46"/>
      <c r="AZ889" s="46"/>
      <c r="BA889" s="46"/>
      <c r="BB889" s="46"/>
      <c r="BC889" s="46"/>
      <c r="BD889" s="46"/>
      <c r="BE889" s="46"/>
      <c r="BF889" s="46"/>
      <c r="BG889" s="46"/>
      <c r="BH889" s="46"/>
      <c r="BI889" s="46"/>
      <c r="BJ889" s="46"/>
      <c r="BK889" s="46"/>
    </row>
    <row r="890" spans="1:63" ht="13.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16"/>
      <c r="AH890" s="1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c r="BH890" s="46"/>
      <c r="BI890" s="46"/>
      <c r="BJ890" s="46"/>
      <c r="BK890" s="46"/>
    </row>
    <row r="891" spans="1:63" ht="13.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16"/>
      <c r="AH891" s="16"/>
      <c r="AI891" s="46"/>
      <c r="AJ891" s="46"/>
      <c r="AK891" s="46"/>
      <c r="AL891" s="46"/>
      <c r="AM891" s="46"/>
      <c r="AN891" s="46"/>
      <c r="AO891" s="46"/>
      <c r="AP891" s="46"/>
      <c r="AQ891" s="46"/>
      <c r="AR891" s="46"/>
      <c r="AS891" s="46"/>
      <c r="AT891" s="46"/>
      <c r="AU891" s="46"/>
      <c r="AV891" s="46"/>
      <c r="AW891" s="46"/>
      <c r="AX891" s="46"/>
      <c r="AY891" s="46"/>
      <c r="AZ891" s="46"/>
      <c r="BA891" s="46"/>
      <c r="BB891" s="46"/>
      <c r="BC891" s="46"/>
      <c r="BD891" s="46"/>
      <c r="BE891" s="46"/>
      <c r="BF891" s="46"/>
      <c r="BG891" s="46"/>
      <c r="BH891" s="46"/>
      <c r="BI891" s="46"/>
      <c r="BJ891" s="46"/>
      <c r="BK891" s="46"/>
    </row>
    <row r="892" spans="1:63" ht="13.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16"/>
      <c r="AH892" s="16"/>
      <c r="AI892" s="46"/>
      <c r="AJ892" s="46"/>
      <c r="AK892" s="46"/>
      <c r="AL892" s="46"/>
      <c r="AM892" s="46"/>
      <c r="AN892" s="46"/>
      <c r="AO892" s="46"/>
      <c r="AP892" s="46"/>
      <c r="AQ892" s="46"/>
      <c r="AR892" s="46"/>
      <c r="AS892" s="46"/>
      <c r="AT892" s="46"/>
      <c r="AU892" s="46"/>
      <c r="AV892" s="46"/>
      <c r="AW892" s="46"/>
      <c r="AX892" s="46"/>
      <c r="AY892" s="46"/>
      <c r="AZ892" s="46"/>
      <c r="BA892" s="46"/>
      <c r="BB892" s="46"/>
      <c r="BC892" s="46"/>
      <c r="BD892" s="46"/>
      <c r="BE892" s="46"/>
      <c r="BF892" s="46"/>
      <c r="BG892" s="46"/>
      <c r="BH892" s="46"/>
      <c r="BI892" s="46"/>
      <c r="BJ892" s="46"/>
      <c r="BK892" s="46"/>
    </row>
    <row r="893" spans="1:63" ht="13.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16"/>
      <c r="AH893" s="16"/>
      <c r="AI893" s="46"/>
      <c r="AJ893" s="46"/>
      <c r="AK893" s="46"/>
      <c r="AL893" s="46"/>
      <c r="AM893" s="46"/>
      <c r="AN893" s="46"/>
      <c r="AO893" s="46"/>
      <c r="AP893" s="46"/>
      <c r="AQ893" s="46"/>
      <c r="AR893" s="46"/>
      <c r="AS893" s="46"/>
      <c r="AT893" s="46"/>
      <c r="AU893" s="46"/>
      <c r="AV893" s="46"/>
      <c r="AW893" s="46"/>
      <c r="AX893" s="46"/>
      <c r="AY893" s="46"/>
      <c r="AZ893" s="46"/>
      <c r="BA893" s="46"/>
      <c r="BB893" s="46"/>
      <c r="BC893" s="46"/>
      <c r="BD893" s="46"/>
      <c r="BE893" s="46"/>
      <c r="BF893" s="46"/>
      <c r="BG893" s="46"/>
      <c r="BH893" s="46"/>
      <c r="BI893" s="46"/>
      <c r="BJ893" s="46"/>
      <c r="BK893" s="46"/>
    </row>
    <row r="894" spans="1:63" ht="13.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16"/>
      <c r="AH894" s="16"/>
      <c r="AI894" s="46"/>
      <c r="AJ894" s="46"/>
      <c r="AK894" s="46"/>
      <c r="AL894" s="46"/>
      <c r="AM894" s="46"/>
      <c r="AN894" s="46"/>
      <c r="AO894" s="46"/>
      <c r="AP894" s="46"/>
      <c r="AQ894" s="46"/>
      <c r="AR894" s="46"/>
      <c r="AS894" s="46"/>
      <c r="AT894" s="46"/>
      <c r="AU894" s="46"/>
      <c r="AV894" s="46"/>
      <c r="AW894" s="46"/>
      <c r="AX894" s="46"/>
      <c r="AY894" s="46"/>
      <c r="AZ894" s="46"/>
      <c r="BA894" s="46"/>
      <c r="BB894" s="46"/>
      <c r="BC894" s="46"/>
      <c r="BD894" s="46"/>
      <c r="BE894" s="46"/>
      <c r="BF894" s="46"/>
      <c r="BG894" s="46"/>
      <c r="BH894" s="46"/>
      <c r="BI894" s="46"/>
      <c r="BJ894" s="46"/>
      <c r="BK894" s="46"/>
    </row>
    <row r="895" spans="1:63" ht="13.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16"/>
      <c r="AH895" s="16"/>
      <c r="AI895" s="46"/>
      <c r="AJ895" s="46"/>
      <c r="AK895" s="46"/>
      <c r="AL895" s="46"/>
      <c r="AM895" s="46"/>
      <c r="AN895" s="46"/>
      <c r="AO895" s="46"/>
      <c r="AP895" s="46"/>
      <c r="AQ895" s="46"/>
      <c r="AR895" s="46"/>
      <c r="AS895" s="46"/>
      <c r="AT895" s="46"/>
      <c r="AU895" s="46"/>
      <c r="AV895" s="46"/>
      <c r="AW895" s="46"/>
      <c r="AX895" s="46"/>
      <c r="AY895" s="46"/>
      <c r="AZ895" s="46"/>
      <c r="BA895" s="46"/>
      <c r="BB895" s="46"/>
      <c r="BC895" s="46"/>
      <c r="BD895" s="46"/>
      <c r="BE895" s="46"/>
      <c r="BF895" s="46"/>
      <c r="BG895" s="46"/>
      <c r="BH895" s="46"/>
      <c r="BI895" s="46"/>
      <c r="BJ895" s="46"/>
      <c r="BK895" s="46"/>
    </row>
    <row r="896" spans="1:63" ht="13.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16"/>
      <c r="AH896" s="16"/>
      <c r="AI896" s="46"/>
      <c r="AJ896" s="46"/>
      <c r="AK896" s="46"/>
      <c r="AL896" s="46"/>
      <c r="AM896" s="46"/>
      <c r="AN896" s="46"/>
      <c r="AO896" s="46"/>
      <c r="AP896" s="46"/>
      <c r="AQ896" s="46"/>
      <c r="AR896" s="46"/>
      <c r="AS896" s="46"/>
      <c r="AT896" s="46"/>
      <c r="AU896" s="46"/>
      <c r="AV896" s="46"/>
      <c r="AW896" s="46"/>
      <c r="AX896" s="46"/>
      <c r="AY896" s="46"/>
      <c r="AZ896" s="46"/>
      <c r="BA896" s="46"/>
      <c r="BB896" s="46"/>
      <c r="BC896" s="46"/>
      <c r="BD896" s="46"/>
      <c r="BE896" s="46"/>
      <c r="BF896" s="46"/>
      <c r="BG896" s="46"/>
      <c r="BH896" s="46"/>
      <c r="BI896" s="46"/>
      <c r="BJ896" s="46"/>
      <c r="BK896" s="46"/>
    </row>
    <row r="897" spans="1:63" ht="13.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16"/>
      <c r="AH897" s="16"/>
      <c r="AI897" s="46"/>
      <c r="AJ897" s="46"/>
      <c r="AK897" s="46"/>
      <c r="AL897" s="46"/>
      <c r="AM897" s="46"/>
      <c r="AN897" s="46"/>
      <c r="AO897" s="46"/>
      <c r="AP897" s="46"/>
      <c r="AQ897" s="46"/>
      <c r="AR897" s="46"/>
      <c r="AS897" s="46"/>
      <c r="AT897" s="46"/>
      <c r="AU897" s="46"/>
      <c r="AV897" s="46"/>
      <c r="AW897" s="46"/>
      <c r="AX897" s="46"/>
      <c r="AY897" s="46"/>
      <c r="AZ897" s="46"/>
      <c r="BA897" s="46"/>
      <c r="BB897" s="46"/>
      <c r="BC897" s="46"/>
      <c r="BD897" s="46"/>
      <c r="BE897" s="46"/>
      <c r="BF897" s="46"/>
      <c r="BG897" s="46"/>
      <c r="BH897" s="46"/>
      <c r="BI897" s="46"/>
      <c r="BJ897" s="46"/>
      <c r="BK897" s="46"/>
    </row>
    <row r="898" spans="1:63" ht="13.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16"/>
      <c r="AH898" s="16"/>
      <c r="AI898" s="46"/>
      <c r="AJ898" s="46"/>
      <c r="AK898" s="46"/>
      <c r="AL898" s="46"/>
      <c r="AM898" s="46"/>
      <c r="AN898" s="46"/>
      <c r="AO898" s="46"/>
      <c r="AP898" s="46"/>
      <c r="AQ898" s="46"/>
      <c r="AR898" s="46"/>
      <c r="AS898" s="46"/>
      <c r="AT898" s="46"/>
      <c r="AU898" s="46"/>
      <c r="AV898" s="46"/>
      <c r="AW898" s="46"/>
      <c r="AX898" s="46"/>
      <c r="AY898" s="46"/>
      <c r="AZ898" s="46"/>
      <c r="BA898" s="46"/>
      <c r="BB898" s="46"/>
      <c r="BC898" s="46"/>
      <c r="BD898" s="46"/>
      <c r="BE898" s="46"/>
      <c r="BF898" s="46"/>
      <c r="BG898" s="46"/>
      <c r="BH898" s="46"/>
      <c r="BI898" s="46"/>
      <c r="BJ898" s="46"/>
      <c r="BK898" s="46"/>
    </row>
    <row r="899" spans="1:63" ht="13.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16"/>
      <c r="AH899" s="16"/>
      <c r="AI899" s="46"/>
      <c r="AJ899" s="46"/>
      <c r="AK899" s="46"/>
      <c r="AL899" s="46"/>
      <c r="AM899" s="46"/>
      <c r="AN899" s="46"/>
      <c r="AO899" s="46"/>
      <c r="AP899" s="46"/>
      <c r="AQ899" s="46"/>
      <c r="AR899" s="46"/>
      <c r="AS899" s="46"/>
      <c r="AT899" s="46"/>
      <c r="AU899" s="46"/>
      <c r="AV899" s="46"/>
      <c r="AW899" s="46"/>
      <c r="AX899" s="46"/>
      <c r="AY899" s="46"/>
      <c r="AZ899" s="46"/>
      <c r="BA899" s="46"/>
      <c r="BB899" s="46"/>
      <c r="BC899" s="46"/>
      <c r="BD899" s="46"/>
      <c r="BE899" s="46"/>
      <c r="BF899" s="46"/>
      <c r="BG899" s="46"/>
      <c r="BH899" s="46"/>
      <c r="BI899" s="46"/>
      <c r="BJ899" s="46"/>
      <c r="BK899" s="46"/>
    </row>
    <row r="900" spans="1:63" ht="13.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16"/>
      <c r="AH900" s="16"/>
      <c r="AI900" s="46"/>
      <c r="AJ900" s="46"/>
      <c r="AK900" s="46"/>
      <c r="AL900" s="46"/>
      <c r="AM900" s="46"/>
      <c r="AN900" s="46"/>
      <c r="AO900" s="46"/>
      <c r="AP900" s="46"/>
      <c r="AQ900" s="46"/>
      <c r="AR900" s="46"/>
      <c r="AS900" s="46"/>
      <c r="AT900" s="46"/>
      <c r="AU900" s="46"/>
      <c r="AV900" s="46"/>
      <c r="AW900" s="46"/>
      <c r="AX900" s="46"/>
      <c r="AY900" s="46"/>
      <c r="AZ900" s="46"/>
      <c r="BA900" s="46"/>
      <c r="BB900" s="46"/>
      <c r="BC900" s="46"/>
      <c r="BD900" s="46"/>
      <c r="BE900" s="46"/>
      <c r="BF900" s="46"/>
      <c r="BG900" s="46"/>
      <c r="BH900" s="46"/>
      <c r="BI900" s="46"/>
      <c r="BJ900" s="46"/>
      <c r="BK900" s="46"/>
    </row>
    <row r="901" spans="1:63" ht="13.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16"/>
      <c r="AH901" s="16"/>
      <c r="AI901" s="46"/>
      <c r="AJ901" s="46"/>
      <c r="AK901" s="46"/>
      <c r="AL901" s="46"/>
      <c r="AM901" s="46"/>
      <c r="AN901" s="46"/>
      <c r="AO901" s="46"/>
      <c r="AP901" s="46"/>
      <c r="AQ901" s="46"/>
      <c r="AR901" s="46"/>
      <c r="AS901" s="46"/>
      <c r="AT901" s="46"/>
      <c r="AU901" s="46"/>
      <c r="AV901" s="46"/>
      <c r="AW901" s="46"/>
      <c r="AX901" s="46"/>
      <c r="AY901" s="46"/>
      <c r="AZ901" s="46"/>
      <c r="BA901" s="46"/>
      <c r="BB901" s="46"/>
      <c r="BC901" s="46"/>
      <c r="BD901" s="46"/>
      <c r="BE901" s="46"/>
      <c r="BF901" s="46"/>
      <c r="BG901" s="46"/>
      <c r="BH901" s="46"/>
      <c r="BI901" s="46"/>
      <c r="BJ901" s="46"/>
      <c r="BK901" s="46"/>
    </row>
    <row r="902" spans="1:63" ht="13.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16"/>
      <c r="AH902" s="16"/>
      <c r="AI902" s="46"/>
      <c r="AJ902" s="46"/>
      <c r="AK902" s="46"/>
      <c r="AL902" s="46"/>
      <c r="AM902" s="46"/>
      <c r="AN902" s="46"/>
      <c r="AO902" s="46"/>
      <c r="AP902" s="46"/>
      <c r="AQ902" s="46"/>
      <c r="AR902" s="46"/>
      <c r="AS902" s="46"/>
      <c r="AT902" s="46"/>
      <c r="AU902" s="46"/>
      <c r="AV902" s="46"/>
      <c r="AW902" s="46"/>
      <c r="AX902" s="46"/>
      <c r="AY902" s="46"/>
      <c r="AZ902" s="46"/>
      <c r="BA902" s="46"/>
      <c r="BB902" s="46"/>
      <c r="BC902" s="46"/>
      <c r="BD902" s="46"/>
      <c r="BE902" s="46"/>
      <c r="BF902" s="46"/>
      <c r="BG902" s="46"/>
      <c r="BH902" s="46"/>
      <c r="BI902" s="46"/>
      <c r="BJ902" s="46"/>
      <c r="BK902" s="46"/>
    </row>
    <row r="903" spans="1:63" ht="13.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16"/>
      <c r="AH903" s="16"/>
      <c r="AI903" s="46"/>
      <c r="AJ903" s="46"/>
      <c r="AK903" s="46"/>
      <c r="AL903" s="46"/>
      <c r="AM903" s="46"/>
      <c r="AN903" s="46"/>
      <c r="AO903" s="46"/>
      <c r="AP903" s="46"/>
      <c r="AQ903" s="46"/>
      <c r="AR903" s="46"/>
      <c r="AS903" s="46"/>
      <c r="AT903" s="46"/>
      <c r="AU903" s="46"/>
      <c r="AV903" s="46"/>
      <c r="AW903" s="46"/>
      <c r="AX903" s="46"/>
      <c r="AY903" s="46"/>
      <c r="AZ903" s="46"/>
      <c r="BA903" s="46"/>
      <c r="BB903" s="46"/>
      <c r="BC903" s="46"/>
      <c r="BD903" s="46"/>
      <c r="BE903" s="46"/>
      <c r="BF903" s="46"/>
      <c r="BG903" s="46"/>
      <c r="BH903" s="46"/>
      <c r="BI903" s="46"/>
      <c r="BJ903" s="46"/>
      <c r="BK903" s="46"/>
    </row>
    <row r="904" spans="1:63" ht="13.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16"/>
      <c r="AH904" s="16"/>
      <c r="AI904" s="46"/>
      <c r="AJ904" s="46"/>
      <c r="AK904" s="46"/>
      <c r="AL904" s="46"/>
      <c r="AM904" s="46"/>
      <c r="AN904" s="46"/>
      <c r="AO904" s="46"/>
      <c r="AP904" s="46"/>
      <c r="AQ904" s="46"/>
      <c r="AR904" s="46"/>
      <c r="AS904" s="46"/>
      <c r="AT904" s="46"/>
      <c r="AU904" s="46"/>
      <c r="AV904" s="46"/>
      <c r="AW904" s="46"/>
      <c r="AX904" s="46"/>
      <c r="AY904" s="46"/>
      <c r="AZ904" s="46"/>
      <c r="BA904" s="46"/>
      <c r="BB904" s="46"/>
      <c r="BC904" s="46"/>
      <c r="BD904" s="46"/>
      <c r="BE904" s="46"/>
      <c r="BF904" s="46"/>
      <c r="BG904" s="46"/>
      <c r="BH904" s="46"/>
      <c r="BI904" s="46"/>
      <c r="BJ904" s="46"/>
      <c r="BK904" s="46"/>
    </row>
    <row r="905" spans="1:63" ht="13.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16"/>
      <c r="AH905" s="16"/>
      <c r="AI905" s="46"/>
      <c r="AJ905" s="46"/>
      <c r="AK905" s="46"/>
      <c r="AL905" s="46"/>
      <c r="AM905" s="46"/>
      <c r="AN905" s="46"/>
      <c r="AO905" s="46"/>
      <c r="AP905" s="46"/>
      <c r="AQ905" s="46"/>
      <c r="AR905" s="46"/>
      <c r="AS905" s="46"/>
      <c r="AT905" s="46"/>
      <c r="AU905" s="46"/>
      <c r="AV905" s="46"/>
      <c r="AW905" s="46"/>
      <c r="AX905" s="46"/>
      <c r="AY905" s="46"/>
      <c r="AZ905" s="46"/>
      <c r="BA905" s="46"/>
      <c r="BB905" s="46"/>
      <c r="BC905" s="46"/>
      <c r="BD905" s="46"/>
      <c r="BE905" s="46"/>
      <c r="BF905" s="46"/>
      <c r="BG905" s="46"/>
      <c r="BH905" s="46"/>
      <c r="BI905" s="46"/>
      <c r="BJ905" s="46"/>
      <c r="BK905" s="46"/>
    </row>
    <row r="906" spans="1:63" ht="13.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16"/>
      <c r="AH906" s="16"/>
      <c r="AI906" s="46"/>
      <c r="AJ906" s="46"/>
      <c r="AK906" s="46"/>
      <c r="AL906" s="46"/>
      <c r="AM906" s="46"/>
      <c r="AN906" s="46"/>
      <c r="AO906" s="46"/>
      <c r="AP906" s="46"/>
      <c r="AQ906" s="46"/>
      <c r="AR906" s="46"/>
      <c r="AS906" s="46"/>
      <c r="AT906" s="46"/>
      <c r="AU906" s="46"/>
      <c r="AV906" s="46"/>
      <c r="AW906" s="46"/>
      <c r="AX906" s="46"/>
      <c r="AY906" s="46"/>
      <c r="AZ906" s="46"/>
      <c r="BA906" s="46"/>
      <c r="BB906" s="46"/>
      <c r="BC906" s="46"/>
      <c r="BD906" s="46"/>
      <c r="BE906" s="46"/>
      <c r="BF906" s="46"/>
      <c r="BG906" s="46"/>
      <c r="BH906" s="46"/>
      <c r="BI906" s="46"/>
      <c r="BJ906" s="46"/>
      <c r="BK906" s="46"/>
    </row>
    <row r="907" spans="1:63" ht="13.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16"/>
      <c r="AH907" s="16"/>
      <c r="AI907" s="46"/>
      <c r="AJ907" s="46"/>
      <c r="AK907" s="46"/>
      <c r="AL907" s="46"/>
      <c r="AM907" s="46"/>
      <c r="AN907" s="46"/>
      <c r="AO907" s="46"/>
      <c r="AP907" s="46"/>
      <c r="AQ907" s="46"/>
      <c r="AR907" s="46"/>
      <c r="AS907" s="46"/>
      <c r="AT907" s="46"/>
      <c r="AU907" s="46"/>
      <c r="AV907" s="46"/>
      <c r="AW907" s="46"/>
      <c r="AX907" s="46"/>
      <c r="AY907" s="46"/>
      <c r="AZ907" s="46"/>
      <c r="BA907" s="46"/>
      <c r="BB907" s="46"/>
      <c r="BC907" s="46"/>
      <c r="BD907" s="46"/>
      <c r="BE907" s="46"/>
      <c r="BF907" s="46"/>
      <c r="BG907" s="46"/>
      <c r="BH907" s="46"/>
      <c r="BI907" s="46"/>
      <c r="BJ907" s="46"/>
      <c r="BK907" s="46"/>
    </row>
    <row r="908" spans="1:63" ht="13.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16"/>
      <c r="AH908" s="16"/>
      <c r="AI908" s="46"/>
      <c r="AJ908" s="46"/>
      <c r="AK908" s="46"/>
      <c r="AL908" s="46"/>
      <c r="AM908" s="46"/>
      <c r="AN908" s="46"/>
      <c r="AO908" s="46"/>
      <c r="AP908" s="46"/>
      <c r="AQ908" s="46"/>
      <c r="AR908" s="46"/>
      <c r="AS908" s="46"/>
      <c r="AT908" s="46"/>
      <c r="AU908" s="46"/>
      <c r="AV908" s="46"/>
      <c r="AW908" s="46"/>
      <c r="AX908" s="46"/>
      <c r="AY908" s="46"/>
      <c r="AZ908" s="46"/>
      <c r="BA908" s="46"/>
      <c r="BB908" s="46"/>
      <c r="BC908" s="46"/>
      <c r="BD908" s="46"/>
      <c r="BE908" s="46"/>
      <c r="BF908" s="46"/>
      <c r="BG908" s="46"/>
      <c r="BH908" s="46"/>
      <c r="BI908" s="46"/>
      <c r="BJ908" s="46"/>
      <c r="BK908" s="46"/>
    </row>
    <row r="909" spans="1:63" ht="13.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16"/>
      <c r="AH909" s="16"/>
      <c r="AI909" s="46"/>
      <c r="AJ909" s="46"/>
      <c r="AK909" s="46"/>
      <c r="AL909" s="46"/>
      <c r="AM909" s="46"/>
      <c r="AN909" s="46"/>
      <c r="AO909" s="46"/>
      <c r="AP909" s="46"/>
      <c r="AQ909" s="46"/>
      <c r="AR909" s="46"/>
      <c r="AS909" s="46"/>
      <c r="AT909" s="46"/>
      <c r="AU909" s="46"/>
      <c r="AV909" s="46"/>
      <c r="AW909" s="46"/>
      <c r="AX909" s="46"/>
      <c r="AY909" s="46"/>
      <c r="AZ909" s="46"/>
      <c r="BA909" s="46"/>
      <c r="BB909" s="46"/>
      <c r="BC909" s="46"/>
      <c r="BD909" s="46"/>
      <c r="BE909" s="46"/>
      <c r="BF909" s="46"/>
      <c r="BG909" s="46"/>
      <c r="BH909" s="46"/>
      <c r="BI909" s="46"/>
      <c r="BJ909" s="46"/>
      <c r="BK909" s="46"/>
    </row>
    <row r="910" spans="1:63" ht="13.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16"/>
      <c r="AH910" s="16"/>
      <c r="AI910" s="46"/>
      <c r="AJ910" s="46"/>
      <c r="AK910" s="46"/>
      <c r="AL910" s="46"/>
      <c r="AM910" s="46"/>
      <c r="AN910" s="46"/>
      <c r="AO910" s="46"/>
      <c r="AP910" s="46"/>
      <c r="AQ910" s="46"/>
      <c r="AR910" s="46"/>
      <c r="AS910" s="46"/>
      <c r="AT910" s="46"/>
      <c r="AU910" s="46"/>
      <c r="AV910" s="46"/>
      <c r="AW910" s="46"/>
      <c r="AX910" s="46"/>
      <c r="AY910" s="46"/>
      <c r="AZ910" s="46"/>
      <c r="BA910" s="46"/>
      <c r="BB910" s="46"/>
      <c r="BC910" s="46"/>
      <c r="BD910" s="46"/>
      <c r="BE910" s="46"/>
      <c r="BF910" s="46"/>
      <c r="BG910" s="46"/>
      <c r="BH910" s="46"/>
      <c r="BI910" s="46"/>
      <c r="BJ910" s="46"/>
      <c r="BK910" s="46"/>
    </row>
    <row r="911" spans="1:63" ht="13.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16"/>
      <c r="AH911" s="16"/>
      <c r="AI911" s="46"/>
      <c r="AJ911" s="46"/>
      <c r="AK911" s="46"/>
      <c r="AL911" s="46"/>
      <c r="AM911" s="46"/>
      <c r="AN911" s="46"/>
      <c r="AO911" s="46"/>
      <c r="AP911" s="46"/>
      <c r="AQ911" s="46"/>
      <c r="AR911" s="46"/>
      <c r="AS911" s="46"/>
      <c r="AT911" s="46"/>
      <c r="AU911" s="46"/>
      <c r="AV911" s="46"/>
      <c r="AW911" s="46"/>
      <c r="AX911" s="46"/>
      <c r="AY911" s="46"/>
      <c r="AZ911" s="46"/>
      <c r="BA911" s="46"/>
      <c r="BB911" s="46"/>
      <c r="BC911" s="46"/>
      <c r="BD911" s="46"/>
      <c r="BE911" s="46"/>
      <c r="BF911" s="46"/>
      <c r="BG911" s="46"/>
      <c r="BH911" s="46"/>
      <c r="BI911" s="46"/>
      <c r="BJ911" s="46"/>
      <c r="BK911" s="46"/>
    </row>
    <row r="912" spans="1:63" ht="13.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16"/>
      <c r="AH912" s="16"/>
      <c r="AI912" s="46"/>
      <c r="AJ912" s="46"/>
      <c r="AK912" s="46"/>
      <c r="AL912" s="46"/>
      <c r="AM912" s="46"/>
      <c r="AN912" s="46"/>
      <c r="AO912" s="46"/>
      <c r="AP912" s="46"/>
      <c r="AQ912" s="46"/>
      <c r="AR912" s="46"/>
      <c r="AS912" s="46"/>
      <c r="AT912" s="46"/>
      <c r="AU912" s="46"/>
      <c r="AV912" s="46"/>
      <c r="AW912" s="46"/>
      <c r="AX912" s="46"/>
      <c r="AY912" s="46"/>
      <c r="AZ912" s="46"/>
      <c r="BA912" s="46"/>
      <c r="BB912" s="46"/>
      <c r="BC912" s="46"/>
      <c r="BD912" s="46"/>
      <c r="BE912" s="46"/>
      <c r="BF912" s="46"/>
      <c r="BG912" s="46"/>
      <c r="BH912" s="46"/>
      <c r="BI912" s="46"/>
      <c r="BJ912" s="46"/>
      <c r="BK912" s="46"/>
    </row>
    <row r="913" spans="1:63" ht="13.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16"/>
      <c r="AH913" s="16"/>
      <c r="AI913" s="46"/>
      <c r="AJ913" s="46"/>
      <c r="AK913" s="46"/>
      <c r="AL913" s="46"/>
      <c r="AM913" s="46"/>
      <c r="AN913" s="46"/>
      <c r="AO913" s="46"/>
      <c r="AP913" s="46"/>
      <c r="AQ913" s="46"/>
      <c r="AR913" s="46"/>
      <c r="AS913" s="46"/>
      <c r="AT913" s="46"/>
      <c r="AU913" s="46"/>
      <c r="AV913" s="46"/>
      <c r="AW913" s="46"/>
      <c r="AX913" s="46"/>
      <c r="AY913" s="46"/>
      <c r="AZ913" s="46"/>
      <c r="BA913" s="46"/>
      <c r="BB913" s="46"/>
      <c r="BC913" s="46"/>
      <c r="BD913" s="46"/>
      <c r="BE913" s="46"/>
      <c r="BF913" s="46"/>
      <c r="BG913" s="46"/>
      <c r="BH913" s="46"/>
      <c r="BI913" s="46"/>
      <c r="BJ913" s="46"/>
      <c r="BK913" s="46"/>
    </row>
    <row r="914" spans="1:63" ht="13.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16"/>
      <c r="AH914" s="16"/>
      <c r="AI914" s="46"/>
      <c r="AJ914" s="46"/>
      <c r="AK914" s="46"/>
      <c r="AL914" s="46"/>
      <c r="AM914" s="46"/>
      <c r="AN914" s="46"/>
      <c r="AO914" s="46"/>
      <c r="AP914" s="46"/>
      <c r="AQ914" s="46"/>
      <c r="AR914" s="46"/>
      <c r="AS914" s="46"/>
      <c r="AT914" s="46"/>
      <c r="AU914" s="46"/>
      <c r="AV914" s="46"/>
      <c r="AW914" s="46"/>
      <c r="AX914" s="46"/>
      <c r="AY914" s="46"/>
      <c r="AZ914" s="46"/>
      <c r="BA914" s="46"/>
      <c r="BB914" s="46"/>
      <c r="BC914" s="46"/>
      <c r="BD914" s="46"/>
      <c r="BE914" s="46"/>
      <c r="BF914" s="46"/>
      <c r="BG914" s="46"/>
      <c r="BH914" s="46"/>
      <c r="BI914" s="46"/>
      <c r="BJ914" s="46"/>
      <c r="BK914" s="46"/>
    </row>
    <row r="915" spans="1:63" ht="13.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16"/>
      <c r="AH915" s="16"/>
      <c r="AI915" s="46"/>
      <c r="AJ915" s="46"/>
      <c r="AK915" s="46"/>
      <c r="AL915" s="46"/>
      <c r="AM915" s="46"/>
      <c r="AN915" s="46"/>
      <c r="AO915" s="46"/>
      <c r="AP915" s="46"/>
      <c r="AQ915" s="46"/>
      <c r="AR915" s="46"/>
      <c r="AS915" s="46"/>
      <c r="AT915" s="46"/>
      <c r="AU915" s="46"/>
      <c r="AV915" s="46"/>
      <c r="AW915" s="46"/>
      <c r="AX915" s="46"/>
      <c r="AY915" s="46"/>
      <c r="AZ915" s="46"/>
      <c r="BA915" s="46"/>
      <c r="BB915" s="46"/>
      <c r="BC915" s="46"/>
      <c r="BD915" s="46"/>
      <c r="BE915" s="46"/>
      <c r="BF915" s="46"/>
      <c r="BG915" s="46"/>
      <c r="BH915" s="46"/>
      <c r="BI915" s="46"/>
      <c r="BJ915" s="46"/>
      <c r="BK915" s="46"/>
    </row>
    <row r="916" spans="1:63" ht="13.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16"/>
      <c r="AH916" s="16"/>
      <c r="AI916" s="46"/>
      <c r="AJ916" s="46"/>
      <c r="AK916" s="46"/>
      <c r="AL916" s="46"/>
      <c r="AM916" s="46"/>
      <c r="AN916" s="46"/>
      <c r="AO916" s="46"/>
      <c r="AP916" s="46"/>
      <c r="AQ916" s="46"/>
      <c r="AR916" s="46"/>
      <c r="AS916" s="46"/>
      <c r="AT916" s="46"/>
      <c r="AU916" s="46"/>
      <c r="AV916" s="46"/>
      <c r="AW916" s="46"/>
      <c r="AX916" s="46"/>
      <c r="AY916" s="46"/>
      <c r="AZ916" s="46"/>
      <c r="BA916" s="46"/>
      <c r="BB916" s="46"/>
      <c r="BC916" s="46"/>
      <c r="BD916" s="46"/>
      <c r="BE916" s="46"/>
      <c r="BF916" s="46"/>
      <c r="BG916" s="46"/>
      <c r="BH916" s="46"/>
      <c r="BI916" s="46"/>
      <c r="BJ916" s="46"/>
      <c r="BK916" s="46"/>
    </row>
    <row r="917" spans="1:63" ht="13.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16"/>
      <c r="AH917" s="16"/>
      <c r="AI917" s="46"/>
      <c r="AJ917" s="46"/>
      <c r="AK917" s="46"/>
      <c r="AL917" s="46"/>
      <c r="AM917" s="46"/>
      <c r="AN917" s="46"/>
      <c r="AO917" s="46"/>
      <c r="AP917" s="46"/>
      <c r="AQ917" s="46"/>
      <c r="AR917" s="46"/>
      <c r="AS917" s="46"/>
      <c r="AT917" s="46"/>
      <c r="AU917" s="46"/>
      <c r="AV917" s="46"/>
      <c r="AW917" s="46"/>
      <c r="AX917" s="46"/>
      <c r="AY917" s="46"/>
      <c r="AZ917" s="46"/>
      <c r="BA917" s="46"/>
      <c r="BB917" s="46"/>
      <c r="BC917" s="46"/>
      <c r="BD917" s="46"/>
      <c r="BE917" s="46"/>
      <c r="BF917" s="46"/>
      <c r="BG917" s="46"/>
      <c r="BH917" s="46"/>
      <c r="BI917" s="46"/>
      <c r="BJ917" s="46"/>
      <c r="BK917" s="46"/>
    </row>
    <row r="918" spans="1:63" ht="13.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16"/>
      <c r="AH918" s="16"/>
      <c r="AI918" s="46"/>
      <c r="AJ918" s="46"/>
      <c r="AK918" s="46"/>
      <c r="AL918" s="46"/>
      <c r="AM918" s="46"/>
      <c r="AN918" s="46"/>
      <c r="AO918" s="46"/>
      <c r="AP918" s="46"/>
      <c r="AQ918" s="46"/>
      <c r="AR918" s="46"/>
      <c r="AS918" s="46"/>
      <c r="AT918" s="46"/>
      <c r="AU918" s="46"/>
      <c r="AV918" s="46"/>
      <c r="AW918" s="46"/>
      <c r="AX918" s="46"/>
      <c r="AY918" s="46"/>
      <c r="AZ918" s="46"/>
      <c r="BA918" s="46"/>
      <c r="BB918" s="46"/>
      <c r="BC918" s="46"/>
      <c r="BD918" s="46"/>
      <c r="BE918" s="46"/>
      <c r="BF918" s="46"/>
      <c r="BG918" s="46"/>
      <c r="BH918" s="46"/>
      <c r="BI918" s="46"/>
      <c r="BJ918" s="46"/>
      <c r="BK918" s="46"/>
    </row>
    <row r="919" spans="1:63" ht="13.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16"/>
      <c r="AH919" s="16"/>
      <c r="AI919" s="46"/>
      <c r="AJ919" s="46"/>
      <c r="AK919" s="46"/>
      <c r="AL919" s="46"/>
      <c r="AM919" s="46"/>
      <c r="AN919" s="46"/>
      <c r="AO919" s="46"/>
      <c r="AP919" s="46"/>
      <c r="AQ919" s="46"/>
      <c r="AR919" s="46"/>
      <c r="AS919" s="46"/>
      <c r="AT919" s="46"/>
      <c r="AU919" s="46"/>
      <c r="AV919" s="46"/>
      <c r="AW919" s="46"/>
      <c r="AX919" s="46"/>
      <c r="AY919" s="46"/>
      <c r="AZ919" s="46"/>
      <c r="BA919" s="46"/>
      <c r="BB919" s="46"/>
      <c r="BC919" s="46"/>
      <c r="BD919" s="46"/>
      <c r="BE919" s="46"/>
      <c r="BF919" s="46"/>
      <c r="BG919" s="46"/>
      <c r="BH919" s="46"/>
      <c r="BI919" s="46"/>
      <c r="BJ919" s="46"/>
      <c r="BK919" s="46"/>
    </row>
    <row r="920" spans="1:63" ht="13.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16"/>
      <c r="AH920" s="16"/>
      <c r="AI920" s="46"/>
      <c r="AJ920" s="46"/>
      <c r="AK920" s="46"/>
      <c r="AL920" s="46"/>
      <c r="AM920" s="46"/>
      <c r="AN920" s="46"/>
      <c r="AO920" s="46"/>
      <c r="AP920" s="46"/>
      <c r="AQ920" s="46"/>
      <c r="AR920" s="46"/>
      <c r="AS920" s="46"/>
      <c r="AT920" s="46"/>
      <c r="AU920" s="46"/>
      <c r="AV920" s="46"/>
      <c r="AW920" s="46"/>
      <c r="AX920" s="46"/>
      <c r="AY920" s="46"/>
      <c r="AZ920" s="46"/>
      <c r="BA920" s="46"/>
      <c r="BB920" s="46"/>
      <c r="BC920" s="46"/>
      <c r="BD920" s="46"/>
      <c r="BE920" s="46"/>
      <c r="BF920" s="46"/>
      <c r="BG920" s="46"/>
      <c r="BH920" s="46"/>
      <c r="BI920" s="46"/>
      <c r="BJ920" s="46"/>
      <c r="BK920" s="46"/>
    </row>
    <row r="921" spans="1:63" ht="13.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16"/>
      <c r="AH921" s="16"/>
      <c r="AI921" s="46"/>
      <c r="AJ921" s="46"/>
      <c r="AK921" s="46"/>
      <c r="AL921" s="46"/>
      <c r="AM921" s="46"/>
      <c r="AN921" s="46"/>
      <c r="AO921" s="46"/>
      <c r="AP921" s="46"/>
      <c r="AQ921" s="46"/>
      <c r="AR921" s="46"/>
      <c r="AS921" s="46"/>
      <c r="AT921" s="46"/>
      <c r="AU921" s="46"/>
      <c r="AV921" s="46"/>
      <c r="AW921" s="46"/>
      <c r="AX921" s="46"/>
      <c r="AY921" s="46"/>
      <c r="AZ921" s="46"/>
      <c r="BA921" s="46"/>
      <c r="BB921" s="46"/>
      <c r="BC921" s="46"/>
      <c r="BD921" s="46"/>
      <c r="BE921" s="46"/>
      <c r="BF921" s="46"/>
      <c r="BG921" s="46"/>
      <c r="BH921" s="46"/>
      <c r="BI921" s="46"/>
      <c r="BJ921" s="46"/>
      <c r="BK921" s="46"/>
    </row>
    <row r="922" spans="1:63" ht="13.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16"/>
      <c r="AH922" s="16"/>
      <c r="AI922" s="46"/>
      <c r="AJ922" s="46"/>
      <c r="AK922" s="46"/>
      <c r="AL922" s="46"/>
      <c r="AM922" s="46"/>
      <c r="AN922" s="46"/>
      <c r="AO922" s="46"/>
      <c r="AP922" s="46"/>
      <c r="AQ922" s="46"/>
      <c r="AR922" s="46"/>
      <c r="AS922" s="46"/>
      <c r="AT922" s="46"/>
      <c r="AU922" s="46"/>
      <c r="AV922" s="46"/>
      <c r="AW922" s="46"/>
      <c r="AX922" s="46"/>
      <c r="AY922" s="46"/>
      <c r="AZ922" s="46"/>
      <c r="BA922" s="46"/>
      <c r="BB922" s="46"/>
      <c r="BC922" s="46"/>
      <c r="BD922" s="46"/>
      <c r="BE922" s="46"/>
      <c r="BF922" s="46"/>
      <c r="BG922" s="46"/>
      <c r="BH922" s="46"/>
      <c r="BI922" s="46"/>
      <c r="BJ922" s="46"/>
      <c r="BK922" s="46"/>
    </row>
    <row r="923" spans="1:63" ht="13.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16"/>
      <c r="AH923" s="16"/>
      <c r="AI923" s="46"/>
      <c r="AJ923" s="46"/>
      <c r="AK923" s="46"/>
      <c r="AL923" s="46"/>
      <c r="AM923" s="46"/>
      <c r="AN923" s="46"/>
      <c r="AO923" s="46"/>
      <c r="AP923" s="46"/>
      <c r="AQ923" s="46"/>
      <c r="AR923" s="46"/>
      <c r="AS923" s="46"/>
      <c r="AT923" s="46"/>
      <c r="AU923" s="46"/>
      <c r="AV923" s="46"/>
      <c r="AW923" s="46"/>
      <c r="AX923" s="46"/>
      <c r="AY923" s="46"/>
      <c r="AZ923" s="46"/>
      <c r="BA923" s="46"/>
      <c r="BB923" s="46"/>
      <c r="BC923" s="46"/>
      <c r="BD923" s="46"/>
      <c r="BE923" s="46"/>
      <c r="BF923" s="46"/>
      <c r="BG923" s="46"/>
      <c r="BH923" s="46"/>
      <c r="BI923" s="46"/>
      <c r="BJ923" s="46"/>
      <c r="BK923" s="46"/>
    </row>
    <row r="924" spans="1:63" ht="13.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16"/>
      <c r="AH924" s="16"/>
      <c r="AI924" s="46"/>
      <c r="AJ924" s="46"/>
      <c r="AK924" s="46"/>
      <c r="AL924" s="46"/>
      <c r="AM924" s="46"/>
      <c r="AN924" s="46"/>
      <c r="AO924" s="46"/>
      <c r="AP924" s="46"/>
      <c r="AQ924" s="46"/>
      <c r="AR924" s="46"/>
      <c r="AS924" s="46"/>
      <c r="AT924" s="46"/>
      <c r="AU924" s="46"/>
      <c r="AV924" s="46"/>
      <c r="AW924" s="46"/>
      <c r="AX924" s="46"/>
      <c r="AY924" s="46"/>
      <c r="AZ924" s="46"/>
      <c r="BA924" s="46"/>
      <c r="BB924" s="46"/>
      <c r="BC924" s="46"/>
      <c r="BD924" s="46"/>
      <c r="BE924" s="46"/>
      <c r="BF924" s="46"/>
      <c r="BG924" s="46"/>
      <c r="BH924" s="46"/>
      <c r="BI924" s="46"/>
      <c r="BJ924" s="46"/>
      <c r="BK924" s="46"/>
    </row>
    <row r="925" spans="1:63" ht="13.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16"/>
      <c r="AH925" s="16"/>
      <c r="AI925" s="46"/>
      <c r="AJ925" s="46"/>
      <c r="AK925" s="46"/>
      <c r="AL925" s="46"/>
      <c r="AM925" s="46"/>
      <c r="AN925" s="46"/>
      <c r="AO925" s="46"/>
      <c r="AP925" s="46"/>
      <c r="AQ925" s="46"/>
      <c r="AR925" s="46"/>
      <c r="AS925" s="46"/>
      <c r="AT925" s="46"/>
      <c r="AU925" s="46"/>
      <c r="AV925" s="46"/>
      <c r="AW925" s="46"/>
      <c r="AX925" s="46"/>
      <c r="AY925" s="46"/>
      <c r="AZ925" s="46"/>
      <c r="BA925" s="46"/>
      <c r="BB925" s="46"/>
      <c r="BC925" s="46"/>
      <c r="BD925" s="46"/>
      <c r="BE925" s="46"/>
      <c r="BF925" s="46"/>
      <c r="BG925" s="46"/>
      <c r="BH925" s="46"/>
      <c r="BI925" s="46"/>
      <c r="BJ925" s="46"/>
      <c r="BK925" s="46"/>
    </row>
    <row r="926" spans="1:63" ht="13.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16"/>
      <c r="AH926" s="16"/>
      <c r="AI926" s="46"/>
      <c r="AJ926" s="46"/>
      <c r="AK926" s="46"/>
      <c r="AL926" s="46"/>
      <c r="AM926" s="46"/>
      <c r="AN926" s="46"/>
      <c r="AO926" s="46"/>
      <c r="AP926" s="46"/>
      <c r="AQ926" s="46"/>
      <c r="AR926" s="46"/>
      <c r="AS926" s="46"/>
      <c r="AT926" s="46"/>
      <c r="AU926" s="46"/>
      <c r="AV926" s="46"/>
      <c r="AW926" s="46"/>
      <c r="AX926" s="46"/>
      <c r="AY926" s="46"/>
      <c r="AZ926" s="46"/>
      <c r="BA926" s="46"/>
      <c r="BB926" s="46"/>
      <c r="BC926" s="46"/>
      <c r="BD926" s="46"/>
      <c r="BE926" s="46"/>
      <c r="BF926" s="46"/>
      <c r="BG926" s="46"/>
      <c r="BH926" s="46"/>
      <c r="BI926" s="46"/>
      <c r="BJ926" s="46"/>
      <c r="BK926" s="46"/>
    </row>
    <row r="927" spans="1:63" ht="13.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16"/>
      <c r="AH927" s="16"/>
      <c r="AI927" s="46"/>
      <c r="AJ927" s="46"/>
      <c r="AK927" s="46"/>
      <c r="AL927" s="46"/>
      <c r="AM927" s="46"/>
      <c r="AN927" s="46"/>
      <c r="AO927" s="46"/>
      <c r="AP927" s="46"/>
      <c r="AQ927" s="46"/>
      <c r="AR927" s="46"/>
      <c r="AS927" s="46"/>
      <c r="AT927" s="46"/>
      <c r="AU927" s="46"/>
      <c r="AV927" s="46"/>
      <c r="AW927" s="46"/>
      <c r="AX927" s="46"/>
      <c r="AY927" s="46"/>
      <c r="AZ927" s="46"/>
      <c r="BA927" s="46"/>
      <c r="BB927" s="46"/>
      <c r="BC927" s="46"/>
      <c r="BD927" s="46"/>
      <c r="BE927" s="46"/>
      <c r="BF927" s="46"/>
      <c r="BG927" s="46"/>
      <c r="BH927" s="46"/>
      <c r="BI927" s="46"/>
      <c r="BJ927" s="46"/>
      <c r="BK927" s="46"/>
    </row>
    <row r="928" spans="1:63" ht="13.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16"/>
      <c r="AH928" s="16"/>
      <c r="AI928" s="46"/>
      <c r="AJ928" s="46"/>
      <c r="AK928" s="46"/>
      <c r="AL928" s="46"/>
      <c r="AM928" s="46"/>
      <c r="AN928" s="46"/>
      <c r="AO928" s="46"/>
      <c r="AP928" s="46"/>
      <c r="AQ928" s="46"/>
      <c r="AR928" s="46"/>
      <c r="AS928" s="46"/>
      <c r="AT928" s="46"/>
      <c r="AU928" s="46"/>
      <c r="AV928" s="46"/>
      <c r="AW928" s="46"/>
      <c r="AX928" s="46"/>
      <c r="AY928" s="46"/>
      <c r="AZ928" s="46"/>
      <c r="BA928" s="46"/>
      <c r="BB928" s="46"/>
      <c r="BC928" s="46"/>
      <c r="BD928" s="46"/>
      <c r="BE928" s="46"/>
      <c r="BF928" s="46"/>
      <c r="BG928" s="46"/>
      <c r="BH928" s="46"/>
      <c r="BI928" s="46"/>
      <c r="BJ928" s="46"/>
      <c r="BK928" s="46"/>
    </row>
    <row r="929" spans="1:63" ht="13.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16"/>
      <c r="AH929" s="16"/>
      <c r="AI929" s="46"/>
      <c r="AJ929" s="46"/>
      <c r="AK929" s="46"/>
      <c r="AL929" s="46"/>
      <c r="AM929" s="46"/>
      <c r="AN929" s="46"/>
      <c r="AO929" s="46"/>
      <c r="AP929" s="46"/>
      <c r="AQ929" s="46"/>
      <c r="AR929" s="46"/>
      <c r="AS929" s="46"/>
      <c r="AT929" s="46"/>
      <c r="AU929" s="46"/>
      <c r="AV929" s="46"/>
      <c r="AW929" s="46"/>
      <c r="AX929" s="46"/>
      <c r="AY929" s="46"/>
      <c r="AZ929" s="46"/>
      <c r="BA929" s="46"/>
      <c r="BB929" s="46"/>
      <c r="BC929" s="46"/>
      <c r="BD929" s="46"/>
      <c r="BE929" s="46"/>
      <c r="BF929" s="46"/>
      <c r="BG929" s="46"/>
      <c r="BH929" s="46"/>
      <c r="BI929" s="46"/>
      <c r="BJ929" s="46"/>
      <c r="BK929" s="46"/>
    </row>
    <row r="930" spans="1:63" ht="13.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16"/>
      <c r="AH930" s="16"/>
      <c r="AI930" s="46"/>
      <c r="AJ930" s="46"/>
      <c r="AK930" s="46"/>
      <c r="AL930" s="46"/>
      <c r="AM930" s="46"/>
      <c r="AN930" s="46"/>
      <c r="AO930" s="46"/>
      <c r="AP930" s="46"/>
      <c r="AQ930" s="46"/>
      <c r="AR930" s="46"/>
      <c r="AS930" s="46"/>
      <c r="AT930" s="46"/>
      <c r="AU930" s="46"/>
      <c r="AV930" s="46"/>
      <c r="AW930" s="46"/>
      <c r="AX930" s="46"/>
      <c r="AY930" s="46"/>
      <c r="AZ930" s="46"/>
      <c r="BA930" s="46"/>
      <c r="BB930" s="46"/>
      <c r="BC930" s="46"/>
      <c r="BD930" s="46"/>
      <c r="BE930" s="46"/>
      <c r="BF930" s="46"/>
      <c r="BG930" s="46"/>
      <c r="BH930" s="46"/>
      <c r="BI930" s="46"/>
      <c r="BJ930" s="46"/>
      <c r="BK930" s="46"/>
    </row>
    <row r="931" spans="1:63" ht="13.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16"/>
      <c r="AH931" s="16"/>
      <c r="AI931" s="46"/>
      <c r="AJ931" s="46"/>
      <c r="AK931" s="46"/>
      <c r="AL931" s="46"/>
      <c r="AM931" s="46"/>
      <c r="AN931" s="46"/>
      <c r="AO931" s="46"/>
      <c r="AP931" s="46"/>
      <c r="AQ931" s="46"/>
      <c r="AR931" s="46"/>
      <c r="AS931" s="46"/>
      <c r="AT931" s="46"/>
      <c r="AU931" s="46"/>
      <c r="AV931" s="46"/>
      <c r="AW931" s="46"/>
      <c r="AX931" s="46"/>
      <c r="AY931" s="46"/>
      <c r="AZ931" s="46"/>
      <c r="BA931" s="46"/>
      <c r="BB931" s="46"/>
      <c r="BC931" s="46"/>
      <c r="BD931" s="46"/>
      <c r="BE931" s="46"/>
      <c r="BF931" s="46"/>
      <c r="BG931" s="46"/>
      <c r="BH931" s="46"/>
      <c r="BI931" s="46"/>
      <c r="BJ931" s="46"/>
      <c r="BK931" s="46"/>
    </row>
    <row r="932" spans="1:63" ht="13.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16"/>
      <c r="AH932" s="16"/>
      <c r="AI932" s="46"/>
      <c r="AJ932" s="46"/>
      <c r="AK932" s="46"/>
      <c r="AL932" s="46"/>
      <c r="AM932" s="46"/>
      <c r="AN932" s="46"/>
      <c r="AO932" s="46"/>
      <c r="AP932" s="46"/>
      <c r="AQ932" s="46"/>
      <c r="AR932" s="46"/>
      <c r="AS932" s="46"/>
      <c r="AT932" s="46"/>
      <c r="AU932" s="46"/>
      <c r="AV932" s="46"/>
      <c r="AW932" s="46"/>
      <c r="AX932" s="46"/>
      <c r="AY932" s="46"/>
      <c r="AZ932" s="46"/>
      <c r="BA932" s="46"/>
      <c r="BB932" s="46"/>
      <c r="BC932" s="46"/>
      <c r="BD932" s="46"/>
      <c r="BE932" s="46"/>
      <c r="BF932" s="46"/>
      <c r="BG932" s="46"/>
      <c r="BH932" s="46"/>
      <c r="BI932" s="46"/>
      <c r="BJ932" s="46"/>
      <c r="BK932" s="46"/>
    </row>
    <row r="933" spans="1:63" ht="13.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16"/>
      <c r="AH933" s="16"/>
      <c r="AI933" s="46"/>
      <c r="AJ933" s="46"/>
      <c r="AK933" s="46"/>
      <c r="AL933" s="46"/>
      <c r="AM933" s="46"/>
      <c r="AN933" s="46"/>
      <c r="AO933" s="46"/>
      <c r="AP933" s="46"/>
      <c r="AQ933" s="46"/>
      <c r="AR933" s="46"/>
      <c r="AS933" s="46"/>
      <c r="AT933" s="46"/>
      <c r="AU933" s="46"/>
      <c r="AV933" s="46"/>
      <c r="AW933" s="46"/>
      <c r="AX933" s="46"/>
      <c r="AY933" s="46"/>
      <c r="AZ933" s="46"/>
      <c r="BA933" s="46"/>
      <c r="BB933" s="46"/>
      <c r="BC933" s="46"/>
      <c r="BD933" s="46"/>
      <c r="BE933" s="46"/>
      <c r="BF933" s="46"/>
      <c r="BG933" s="46"/>
      <c r="BH933" s="46"/>
      <c r="BI933" s="46"/>
      <c r="BJ933" s="46"/>
      <c r="BK933" s="46"/>
    </row>
    <row r="934" spans="1:63" ht="13.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16"/>
      <c r="AH934" s="16"/>
      <c r="AI934" s="46"/>
      <c r="AJ934" s="46"/>
      <c r="AK934" s="46"/>
      <c r="AL934" s="46"/>
      <c r="AM934" s="46"/>
      <c r="AN934" s="46"/>
      <c r="AO934" s="46"/>
      <c r="AP934" s="46"/>
      <c r="AQ934" s="46"/>
      <c r="AR934" s="46"/>
      <c r="AS934" s="46"/>
      <c r="AT934" s="46"/>
      <c r="AU934" s="46"/>
      <c r="AV934" s="46"/>
      <c r="AW934" s="46"/>
      <c r="AX934" s="46"/>
      <c r="AY934" s="46"/>
      <c r="AZ934" s="46"/>
      <c r="BA934" s="46"/>
      <c r="BB934" s="46"/>
      <c r="BC934" s="46"/>
      <c r="BD934" s="46"/>
      <c r="BE934" s="46"/>
      <c r="BF934" s="46"/>
      <c r="BG934" s="46"/>
      <c r="BH934" s="46"/>
      <c r="BI934" s="46"/>
      <c r="BJ934" s="46"/>
      <c r="BK934" s="46"/>
    </row>
    <row r="935" spans="1:63" ht="13.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16"/>
      <c r="AH935" s="16"/>
      <c r="AI935" s="46"/>
      <c r="AJ935" s="46"/>
      <c r="AK935" s="46"/>
      <c r="AL935" s="46"/>
      <c r="AM935" s="46"/>
      <c r="AN935" s="46"/>
      <c r="AO935" s="46"/>
      <c r="AP935" s="46"/>
      <c r="AQ935" s="46"/>
      <c r="AR935" s="46"/>
      <c r="AS935" s="46"/>
      <c r="AT935" s="46"/>
      <c r="AU935" s="46"/>
      <c r="AV935" s="46"/>
      <c r="AW935" s="46"/>
      <c r="AX935" s="46"/>
      <c r="AY935" s="46"/>
      <c r="AZ935" s="46"/>
      <c r="BA935" s="46"/>
      <c r="BB935" s="46"/>
      <c r="BC935" s="46"/>
      <c r="BD935" s="46"/>
      <c r="BE935" s="46"/>
      <c r="BF935" s="46"/>
      <c r="BG935" s="46"/>
      <c r="BH935" s="46"/>
      <c r="BI935" s="46"/>
      <c r="BJ935" s="46"/>
      <c r="BK935" s="46"/>
    </row>
    <row r="936" spans="1:63" ht="13.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16"/>
      <c r="AH936" s="16"/>
      <c r="AI936" s="46"/>
      <c r="AJ936" s="46"/>
      <c r="AK936" s="46"/>
      <c r="AL936" s="46"/>
      <c r="AM936" s="46"/>
      <c r="AN936" s="46"/>
      <c r="AO936" s="46"/>
      <c r="AP936" s="46"/>
      <c r="AQ936" s="46"/>
      <c r="AR936" s="46"/>
      <c r="AS936" s="46"/>
      <c r="AT936" s="46"/>
      <c r="AU936" s="46"/>
      <c r="AV936" s="46"/>
      <c r="AW936" s="46"/>
      <c r="AX936" s="46"/>
      <c r="AY936" s="46"/>
      <c r="AZ936" s="46"/>
      <c r="BA936" s="46"/>
      <c r="BB936" s="46"/>
      <c r="BC936" s="46"/>
      <c r="BD936" s="46"/>
      <c r="BE936" s="46"/>
      <c r="BF936" s="46"/>
      <c r="BG936" s="46"/>
      <c r="BH936" s="46"/>
      <c r="BI936" s="46"/>
      <c r="BJ936" s="46"/>
      <c r="BK936" s="46"/>
    </row>
    <row r="937" spans="1:63" ht="13.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16"/>
      <c r="AH937" s="16"/>
      <c r="AI937" s="46"/>
      <c r="AJ937" s="46"/>
      <c r="AK937" s="46"/>
      <c r="AL937" s="46"/>
      <c r="AM937" s="46"/>
      <c r="AN937" s="46"/>
      <c r="AO937" s="46"/>
      <c r="AP937" s="46"/>
      <c r="AQ937" s="46"/>
      <c r="AR937" s="46"/>
      <c r="AS937" s="46"/>
      <c r="AT937" s="46"/>
      <c r="AU937" s="46"/>
      <c r="AV937" s="46"/>
      <c r="AW937" s="46"/>
      <c r="AX937" s="46"/>
      <c r="AY937" s="46"/>
      <c r="AZ937" s="46"/>
      <c r="BA937" s="46"/>
      <c r="BB937" s="46"/>
      <c r="BC937" s="46"/>
      <c r="BD937" s="46"/>
      <c r="BE937" s="46"/>
      <c r="BF937" s="46"/>
      <c r="BG937" s="46"/>
      <c r="BH937" s="46"/>
      <c r="BI937" s="46"/>
      <c r="BJ937" s="46"/>
      <c r="BK937" s="46"/>
    </row>
    <row r="938" spans="1:63" ht="13.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16"/>
      <c r="AH938" s="16"/>
      <c r="AI938" s="46"/>
      <c r="AJ938" s="46"/>
      <c r="AK938" s="46"/>
      <c r="AL938" s="46"/>
      <c r="AM938" s="46"/>
      <c r="AN938" s="46"/>
      <c r="AO938" s="46"/>
      <c r="AP938" s="46"/>
      <c r="AQ938" s="46"/>
      <c r="AR938" s="46"/>
      <c r="AS938" s="46"/>
      <c r="AT938" s="46"/>
      <c r="AU938" s="46"/>
      <c r="AV938" s="46"/>
      <c r="AW938" s="46"/>
      <c r="AX938" s="46"/>
      <c r="AY938" s="46"/>
      <c r="AZ938" s="46"/>
      <c r="BA938" s="46"/>
      <c r="BB938" s="46"/>
      <c r="BC938" s="46"/>
      <c r="BD938" s="46"/>
      <c r="BE938" s="46"/>
      <c r="BF938" s="46"/>
      <c r="BG938" s="46"/>
      <c r="BH938" s="46"/>
      <c r="BI938" s="46"/>
      <c r="BJ938" s="46"/>
      <c r="BK938" s="46"/>
    </row>
    <row r="939" spans="1:63" ht="13.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16"/>
      <c r="AH939" s="16"/>
      <c r="AI939" s="46"/>
      <c r="AJ939" s="46"/>
      <c r="AK939" s="46"/>
      <c r="AL939" s="46"/>
      <c r="AM939" s="46"/>
      <c r="AN939" s="46"/>
      <c r="AO939" s="46"/>
      <c r="AP939" s="46"/>
      <c r="AQ939" s="46"/>
      <c r="AR939" s="46"/>
      <c r="AS939" s="46"/>
      <c r="AT939" s="46"/>
      <c r="AU939" s="46"/>
      <c r="AV939" s="46"/>
      <c r="AW939" s="46"/>
      <c r="AX939" s="46"/>
      <c r="AY939" s="46"/>
      <c r="AZ939" s="46"/>
      <c r="BA939" s="46"/>
      <c r="BB939" s="46"/>
      <c r="BC939" s="46"/>
      <c r="BD939" s="46"/>
      <c r="BE939" s="46"/>
      <c r="BF939" s="46"/>
      <c r="BG939" s="46"/>
      <c r="BH939" s="46"/>
      <c r="BI939" s="46"/>
      <c r="BJ939" s="46"/>
      <c r="BK939" s="46"/>
    </row>
    <row r="940" spans="1:63" ht="13.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16"/>
      <c r="AH940" s="16"/>
      <c r="AI940" s="46"/>
      <c r="AJ940" s="46"/>
      <c r="AK940" s="46"/>
      <c r="AL940" s="46"/>
      <c r="AM940" s="46"/>
      <c r="AN940" s="46"/>
      <c r="AO940" s="46"/>
      <c r="AP940" s="46"/>
      <c r="AQ940" s="46"/>
      <c r="AR940" s="46"/>
      <c r="AS940" s="46"/>
      <c r="AT940" s="46"/>
      <c r="AU940" s="46"/>
      <c r="AV940" s="46"/>
      <c r="AW940" s="46"/>
      <c r="AX940" s="46"/>
      <c r="AY940" s="46"/>
      <c r="AZ940" s="46"/>
      <c r="BA940" s="46"/>
      <c r="BB940" s="46"/>
      <c r="BC940" s="46"/>
      <c r="BD940" s="46"/>
      <c r="BE940" s="46"/>
      <c r="BF940" s="46"/>
      <c r="BG940" s="46"/>
      <c r="BH940" s="46"/>
      <c r="BI940" s="46"/>
      <c r="BJ940" s="46"/>
      <c r="BK940" s="46"/>
    </row>
    <row r="941" spans="1:63" ht="13.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16"/>
      <c r="AH941" s="16"/>
      <c r="AI941" s="46"/>
      <c r="AJ941" s="46"/>
      <c r="AK941" s="46"/>
      <c r="AL941" s="46"/>
      <c r="AM941" s="46"/>
      <c r="AN941" s="46"/>
      <c r="AO941" s="46"/>
      <c r="AP941" s="46"/>
      <c r="AQ941" s="46"/>
      <c r="AR941" s="46"/>
      <c r="AS941" s="46"/>
      <c r="AT941" s="46"/>
      <c r="AU941" s="46"/>
      <c r="AV941" s="46"/>
      <c r="AW941" s="46"/>
      <c r="AX941" s="46"/>
      <c r="AY941" s="46"/>
      <c r="AZ941" s="46"/>
      <c r="BA941" s="46"/>
      <c r="BB941" s="46"/>
      <c r="BC941" s="46"/>
      <c r="BD941" s="46"/>
      <c r="BE941" s="46"/>
      <c r="BF941" s="46"/>
      <c r="BG941" s="46"/>
      <c r="BH941" s="46"/>
      <c r="BI941" s="46"/>
      <c r="BJ941" s="46"/>
      <c r="BK941" s="46"/>
    </row>
    <row r="942" spans="1:63" ht="13.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16"/>
      <c r="AH942" s="16"/>
      <c r="AI942" s="46"/>
      <c r="AJ942" s="46"/>
      <c r="AK942" s="46"/>
      <c r="AL942" s="46"/>
      <c r="AM942" s="46"/>
      <c r="AN942" s="46"/>
      <c r="AO942" s="46"/>
      <c r="AP942" s="46"/>
      <c r="AQ942" s="46"/>
      <c r="AR942" s="46"/>
      <c r="AS942" s="46"/>
      <c r="AT942" s="46"/>
      <c r="AU942" s="46"/>
      <c r="AV942" s="46"/>
      <c r="AW942" s="46"/>
      <c r="AX942" s="46"/>
      <c r="AY942" s="46"/>
      <c r="AZ942" s="46"/>
      <c r="BA942" s="46"/>
      <c r="BB942" s="46"/>
      <c r="BC942" s="46"/>
      <c r="BD942" s="46"/>
      <c r="BE942" s="46"/>
      <c r="BF942" s="46"/>
      <c r="BG942" s="46"/>
      <c r="BH942" s="46"/>
      <c r="BI942" s="46"/>
      <c r="BJ942" s="46"/>
      <c r="BK942" s="46"/>
    </row>
    <row r="943" spans="1:63" ht="13.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16"/>
      <c r="AH943" s="16"/>
      <c r="AI943" s="46"/>
      <c r="AJ943" s="46"/>
      <c r="AK943" s="46"/>
      <c r="AL943" s="46"/>
      <c r="AM943" s="46"/>
      <c r="AN943" s="46"/>
      <c r="AO943" s="46"/>
      <c r="AP943" s="46"/>
      <c r="AQ943" s="46"/>
      <c r="AR943" s="46"/>
      <c r="AS943" s="46"/>
      <c r="AT943" s="46"/>
      <c r="AU943" s="46"/>
      <c r="AV943" s="46"/>
      <c r="AW943" s="46"/>
      <c r="AX943" s="46"/>
      <c r="AY943" s="46"/>
      <c r="AZ943" s="46"/>
      <c r="BA943" s="46"/>
      <c r="BB943" s="46"/>
      <c r="BC943" s="46"/>
      <c r="BD943" s="46"/>
      <c r="BE943" s="46"/>
      <c r="BF943" s="46"/>
      <c r="BG943" s="46"/>
      <c r="BH943" s="46"/>
      <c r="BI943" s="46"/>
      <c r="BJ943" s="46"/>
      <c r="BK943" s="46"/>
    </row>
    <row r="944" spans="1:63" ht="13.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16"/>
      <c r="AH944" s="16"/>
      <c r="AI944" s="46"/>
      <c r="AJ944" s="46"/>
      <c r="AK944" s="46"/>
      <c r="AL944" s="46"/>
      <c r="AM944" s="46"/>
      <c r="AN944" s="46"/>
      <c r="AO944" s="46"/>
      <c r="AP944" s="46"/>
      <c r="AQ944" s="46"/>
      <c r="AR944" s="46"/>
      <c r="AS944" s="46"/>
      <c r="AT944" s="46"/>
      <c r="AU944" s="46"/>
      <c r="AV944" s="46"/>
      <c r="AW944" s="46"/>
      <c r="AX944" s="46"/>
      <c r="AY944" s="46"/>
      <c r="AZ944" s="46"/>
      <c r="BA944" s="46"/>
      <c r="BB944" s="46"/>
      <c r="BC944" s="46"/>
      <c r="BD944" s="46"/>
      <c r="BE944" s="46"/>
      <c r="BF944" s="46"/>
      <c r="BG944" s="46"/>
      <c r="BH944" s="46"/>
      <c r="BI944" s="46"/>
      <c r="BJ944" s="46"/>
      <c r="BK944" s="46"/>
    </row>
    <row r="945" spans="1:63" ht="13.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16"/>
      <c r="AH945" s="16"/>
      <c r="AI945" s="46"/>
      <c r="AJ945" s="46"/>
      <c r="AK945" s="46"/>
      <c r="AL945" s="46"/>
      <c r="AM945" s="46"/>
      <c r="AN945" s="46"/>
      <c r="AO945" s="46"/>
      <c r="AP945" s="46"/>
      <c r="AQ945" s="46"/>
      <c r="AR945" s="46"/>
      <c r="AS945" s="46"/>
      <c r="AT945" s="46"/>
      <c r="AU945" s="46"/>
      <c r="AV945" s="46"/>
      <c r="AW945" s="46"/>
      <c r="AX945" s="46"/>
      <c r="AY945" s="46"/>
      <c r="AZ945" s="46"/>
      <c r="BA945" s="46"/>
      <c r="BB945" s="46"/>
      <c r="BC945" s="46"/>
      <c r="BD945" s="46"/>
      <c r="BE945" s="46"/>
      <c r="BF945" s="46"/>
      <c r="BG945" s="46"/>
      <c r="BH945" s="46"/>
      <c r="BI945" s="46"/>
      <c r="BJ945" s="46"/>
      <c r="BK945" s="46"/>
    </row>
    <row r="946" spans="1:63" ht="13.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16"/>
      <c r="AH946" s="16"/>
      <c r="AI946" s="46"/>
      <c r="AJ946" s="46"/>
      <c r="AK946" s="46"/>
      <c r="AL946" s="46"/>
      <c r="AM946" s="46"/>
      <c r="AN946" s="46"/>
      <c r="AO946" s="46"/>
      <c r="AP946" s="46"/>
      <c r="AQ946" s="46"/>
      <c r="AR946" s="46"/>
      <c r="AS946" s="46"/>
      <c r="AT946" s="46"/>
      <c r="AU946" s="46"/>
      <c r="AV946" s="46"/>
      <c r="AW946" s="46"/>
      <c r="AX946" s="46"/>
      <c r="AY946" s="46"/>
      <c r="AZ946" s="46"/>
      <c r="BA946" s="46"/>
      <c r="BB946" s="46"/>
      <c r="BC946" s="46"/>
      <c r="BD946" s="46"/>
      <c r="BE946" s="46"/>
      <c r="BF946" s="46"/>
      <c r="BG946" s="46"/>
      <c r="BH946" s="46"/>
      <c r="BI946" s="46"/>
      <c r="BJ946" s="46"/>
      <c r="BK946" s="46"/>
    </row>
    <row r="947" spans="1:63" ht="13.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16"/>
      <c r="AH947" s="16"/>
      <c r="AI947" s="46"/>
      <c r="AJ947" s="46"/>
      <c r="AK947" s="46"/>
      <c r="AL947" s="46"/>
      <c r="AM947" s="46"/>
      <c r="AN947" s="46"/>
      <c r="AO947" s="46"/>
      <c r="AP947" s="46"/>
      <c r="AQ947" s="46"/>
      <c r="AR947" s="46"/>
      <c r="AS947" s="46"/>
      <c r="AT947" s="46"/>
      <c r="AU947" s="46"/>
      <c r="AV947" s="46"/>
      <c r="AW947" s="46"/>
      <c r="AX947" s="46"/>
      <c r="AY947" s="46"/>
      <c r="AZ947" s="46"/>
      <c r="BA947" s="46"/>
      <c r="BB947" s="46"/>
      <c r="BC947" s="46"/>
      <c r="BD947" s="46"/>
      <c r="BE947" s="46"/>
      <c r="BF947" s="46"/>
      <c r="BG947" s="46"/>
      <c r="BH947" s="46"/>
      <c r="BI947" s="46"/>
      <c r="BJ947" s="46"/>
      <c r="BK947" s="46"/>
    </row>
    <row r="948" spans="1:63" ht="13.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16"/>
      <c r="AH948" s="16"/>
      <c r="AI948" s="46"/>
      <c r="AJ948" s="46"/>
      <c r="AK948" s="46"/>
      <c r="AL948" s="46"/>
      <c r="AM948" s="46"/>
      <c r="AN948" s="46"/>
      <c r="AO948" s="46"/>
      <c r="AP948" s="46"/>
      <c r="AQ948" s="46"/>
      <c r="AR948" s="46"/>
      <c r="AS948" s="46"/>
      <c r="AT948" s="46"/>
      <c r="AU948" s="46"/>
      <c r="AV948" s="46"/>
      <c r="AW948" s="46"/>
      <c r="AX948" s="46"/>
      <c r="AY948" s="46"/>
      <c r="AZ948" s="46"/>
      <c r="BA948" s="46"/>
      <c r="BB948" s="46"/>
      <c r="BC948" s="46"/>
      <c r="BD948" s="46"/>
      <c r="BE948" s="46"/>
      <c r="BF948" s="46"/>
      <c r="BG948" s="46"/>
      <c r="BH948" s="46"/>
      <c r="BI948" s="46"/>
      <c r="BJ948" s="46"/>
      <c r="BK948" s="46"/>
    </row>
    <row r="949" spans="1:63" ht="13.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16"/>
      <c r="AH949" s="16"/>
      <c r="AI949" s="46"/>
      <c r="AJ949" s="46"/>
      <c r="AK949" s="46"/>
      <c r="AL949" s="46"/>
      <c r="AM949" s="46"/>
      <c r="AN949" s="46"/>
      <c r="AO949" s="46"/>
      <c r="AP949" s="46"/>
      <c r="AQ949" s="46"/>
      <c r="AR949" s="46"/>
      <c r="AS949" s="46"/>
      <c r="AT949" s="46"/>
      <c r="AU949" s="46"/>
      <c r="AV949" s="46"/>
      <c r="AW949" s="46"/>
      <c r="AX949" s="46"/>
      <c r="AY949" s="46"/>
      <c r="AZ949" s="46"/>
      <c r="BA949" s="46"/>
      <c r="BB949" s="46"/>
      <c r="BC949" s="46"/>
      <c r="BD949" s="46"/>
      <c r="BE949" s="46"/>
      <c r="BF949" s="46"/>
      <c r="BG949" s="46"/>
      <c r="BH949" s="46"/>
      <c r="BI949" s="46"/>
      <c r="BJ949" s="46"/>
      <c r="BK949" s="46"/>
    </row>
    <row r="950" spans="1:63" ht="13.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16"/>
      <c r="AH950" s="16"/>
      <c r="AI950" s="46"/>
      <c r="AJ950" s="46"/>
      <c r="AK950" s="46"/>
      <c r="AL950" s="46"/>
      <c r="AM950" s="46"/>
      <c r="AN950" s="46"/>
      <c r="AO950" s="46"/>
      <c r="AP950" s="46"/>
      <c r="AQ950" s="46"/>
      <c r="AR950" s="46"/>
      <c r="AS950" s="46"/>
      <c r="AT950" s="46"/>
      <c r="AU950" s="46"/>
      <c r="AV950" s="46"/>
      <c r="AW950" s="46"/>
      <c r="AX950" s="46"/>
      <c r="AY950" s="46"/>
      <c r="AZ950" s="46"/>
      <c r="BA950" s="46"/>
      <c r="BB950" s="46"/>
      <c r="BC950" s="46"/>
      <c r="BD950" s="46"/>
      <c r="BE950" s="46"/>
      <c r="BF950" s="46"/>
      <c r="BG950" s="46"/>
      <c r="BH950" s="46"/>
      <c r="BI950" s="46"/>
      <c r="BJ950" s="46"/>
      <c r="BK950" s="46"/>
    </row>
    <row r="951" spans="1:63" ht="13.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16"/>
      <c r="AH951" s="16"/>
      <c r="AI951" s="46"/>
      <c r="AJ951" s="46"/>
      <c r="AK951" s="46"/>
      <c r="AL951" s="46"/>
      <c r="AM951" s="46"/>
      <c r="AN951" s="46"/>
      <c r="AO951" s="46"/>
      <c r="AP951" s="46"/>
      <c r="AQ951" s="46"/>
      <c r="AR951" s="46"/>
      <c r="AS951" s="46"/>
      <c r="AT951" s="46"/>
      <c r="AU951" s="46"/>
      <c r="AV951" s="46"/>
      <c r="AW951" s="46"/>
      <c r="AX951" s="46"/>
      <c r="AY951" s="46"/>
      <c r="AZ951" s="46"/>
      <c r="BA951" s="46"/>
      <c r="BB951" s="46"/>
      <c r="BC951" s="46"/>
      <c r="BD951" s="46"/>
      <c r="BE951" s="46"/>
      <c r="BF951" s="46"/>
      <c r="BG951" s="46"/>
      <c r="BH951" s="46"/>
      <c r="BI951" s="46"/>
      <c r="BJ951" s="46"/>
      <c r="BK951" s="46"/>
    </row>
    <row r="952" spans="1:63" ht="13.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16"/>
      <c r="AH952" s="16"/>
      <c r="AI952" s="46"/>
      <c r="AJ952" s="46"/>
      <c r="AK952" s="46"/>
      <c r="AL952" s="46"/>
      <c r="AM952" s="46"/>
      <c r="AN952" s="46"/>
      <c r="AO952" s="46"/>
      <c r="AP952" s="46"/>
      <c r="AQ952" s="46"/>
      <c r="AR952" s="46"/>
      <c r="AS952" s="46"/>
      <c r="AT952" s="46"/>
      <c r="AU952" s="46"/>
      <c r="AV952" s="46"/>
      <c r="AW952" s="46"/>
      <c r="AX952" s="46"/>
      <c r="AY952" s="46"/>
      <c r="AZ952" s="46"/>
      <c r="BA952" s="46"/>
      <c r="BB952" s="46"/>
      <c r="BC952" s="46"/>
      <c r="BD952" s="46"/>
      <c r="BE952" s="46"/>
      <c r="BF952" s="46"/>
      <c r="BG952" s="46"/>
      <c r="BH952" s="46"/>
      <c r="BI952" s="46"/>
      <c r="BJ952" s="46"/>
      <c r="BK952" s="46"/>
    </row>
    <row r="953" spans="1:63" ht="13.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16"/>
      <c r="AH953" s="16"/>
      <c r="AI953" s="46"/>
      <c r="AJ953" s="46"/>
      <c r="AK953" s="46"/>
      <c r="AL953" s="46"/>
      <c r="AM953" s="46"/>
      <c r="AN953" s="46"/>
      <c r="AO953" s="46"/>
      <c r="AP953" s="46"/>
      <c r="AQ953" s="46"/>
      <c r="AR953" s="46"/>
      <c r="AS953" s="46"/>
      <c r="AT953" s="46"/>
      <c r="AU953" s="46"/>
      <c r="AV953" s="46"/>
      <c r="AW953" s="46"/>
      <c r="AX953" s="46"/>
      <c r="AY953" s="46"/>
      <c r="AZ953" s="46"/>
      <c r="BA953" s="46"/>
      <c r="BB953" s="46"/>
      <c r="BC953" s="46"/>
      <c r="BD953" s="46"/>
      <c r="BE953" s="46"/>
      <c r="BF953" s="46"/>
      <c r="BG953" s="46"/>
      <c r="BH953" s="46"/>
      <c r="BI953" s="46"/>
      <c r="BJ953" s="46"/>
      <c r="BK953" s="46"/>
    </row>
    <row r="954" spans="1:63" ht="13.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16"/>
      <c r="AH954" s="16"/>
      <c r="AI954" s="46"/>
      <c r="AJ954" s="46"/>
      <c r="AK954" s="46"/>
      <c r="AL954" s="46"/>
      <c r="AM954" s="46"/>
      <c r="AN954" s="46"/>
      <c r="AO954" s="46"/>
      <c r="AP954" s="46"/>
      <c r="AQ954" s="46"/>
      <c r="AR954" s="46"/>
      <c r="AS954" s="46"/>
      <c r="AT954" s="46"/>
      <c r="AU954" s="46"/>
      <c r="AV954" s="46"/>
      <c r="AW954" s="46"/>
      <c r="AX954" s="46"/>
      <c r="AY954" s="46"/>
      <c r="AZ954" s="46"/>
      <c r="BA954" s="46"/>
      <c r="BB954" s="46"/>
      <c r="BC954" s="46"/>
      <c r="BD954" s="46"/>
      <c r="BE954" s="46"/>
      <c r="BF954" s="46"/>
      <c r="BG954" s="46"/>
      <c r="BH954" s="46"/>
      <c r="BI954" s="46"/>
      <c r="BJ954" s="46"/>
      <c r="BK954" s="46"/>
    </row>
    <row r="955" spans="1:63" ht="13.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16"/>
      <c r="AH955" s="16"/>
      <c r="AI955" s="46"/>
      <c r="AJ955" s="46"/>
      <c r="AK955" s="46"/>
      <c r="AL955" s="46"/>
      <c r="AM955" s="46"/>
      <c r="AN955" s="46"/>
      <c r="AO955" s="46"/>
      <c r="AP955" s="46"/>
      <c r="AQ955" s="46"/>
      <c r="AR955" s="46"/>
      <c r="AS955" s="46"/>
      <c r="AT955" s="46"/>
      <c r="AU955" s="46"/>
      <c r="AV955" s="46"/>
      <c r="AW955" s="46"/>
      <c r="AX955" s="46"/>
      <c r="AY955" s="46"/>
      <c r="AZ955" s="46"/>
      <c r="BA955" s="46"/>
      <c r="BB955" s="46"/>
      <c r="BC955" s="46"/>
      <c r="BD955" s="46"/>
      <c r="BE955" s="46"/>
      <c r="BF955" s="46"/>
      <c r="BG955" s="46"/>
      <c r="BH955" s="46"/>
      <c r="BI955" s="46"/>
      <c r="BJ955" s="46"/>
      <c r="BK955" s="46"/>
    </row>
    <row r="956" spans="1:63" ht="13.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16"/>
      <c r="AH956" s="16"/>
      <c r="AI956" s="46"/>
      <c r="AJ956" s="46"/>
      <c r="AK956" s="46"/>
      <c r="AL956" s="46"/>
      <c r="AM956" s="46"/>
      <c r="AN956" s="46"/>
      <c r="AO956" s="46"/>
      <c r="AP956" s="46"/>
      <c r="AQ956" s="46"/>
      <c r="AR956" s="46"/>
      <c r="AS956" s="46"/>
      <c r="AT956" s="46"/>
      <c r="AU956" s="46"/>
      <c r="AV956" s="46"/>
      <c r="AW956" s="46"/>
      <c r="AX956" s="46"/>
      <c r="AY956" s="46"/>
      <c r="AZ956" s="46"/>
      <c r="BA956" s="46"/>
      <c r="BB956" s="46"/>
      <c r="BC956" s="46"/>
      <c r="BD956" s="46"/>
      <c r="BE956" s="46"/>
      <c r="BF956" s="46"/>
      <c r="BG956" s="46"/>
      <c r="BH956" s="46"/>
      <c r="BI956" s="46"/>
      <c r="BJ956" s="46"/>
      <c r="BK956" s="46"/>
    </row>
    <row r="957" spans="1:63" ht="13.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16"/>
      <c r="AH957" s="16"/>
      <c r="AI957" s="46"/>
      <c r="AJ957" s="46"/>
      <c r="AK957" s="46"/>
      <c r="AL957" s="46"/>
      <c r="AM957" s="46"/>
      <c r="AN957" s="46"/>
      <c r="AO957" s="46"/>
      <c r="AP957" s="46"/>
      <c r="AQ957" s="46"/>
      <c r="AR957" s="46"/>
      <c r="AS957" s="46"/>
      <c r="AT957" s="46"/>
      <c r="AU957" s="46"/>
      <c r="AV957" s="46"/>
      <c r="AW957" s="46"/>
      <c r="AX957" s="46"/>
      <c r="AY957" s="46"/>
      <c r="AZ957" s="46"/>
      <c r="BA957" s="46"/>
      <c r="BB957" s="46"/>
      <c r="BC957" s="46"/>
      <c r="BD957" s="46"/>
      <c r="BE957" s="46"/>
      <c r="BF957" s="46"/>
      <c r="BG957" s="46"/>
      <c r="BH957" s="46"/>
      <c r="BI957" s="46"/>
      <c r="BJ957" s="46"/>
      <c r="BK957" s="46"/>
    </row>
    <row r="958" spans="1:63" ht="13.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16"/>
      <c r="AH958" s="16"/>
      <c r="AI958" s="46"/>
      <c r="AJ958" s="46"/>
      <c r="AK958" s="46"/>
      <c r="AL958" s="46"/>
      <c r="AM958" s="46"/>
      <c r="AN958" s="46"/>
      <c r="AO958" s="46"/>
      <c r="AP958" s="46"/>
      <c r="AQ958" s="46"/>
      <c r="AR958" s="46"/>
      <c r="AS958" s="46"/>
      <c r="AT958" s="46"/>
      <c r="AU958" s="46"/>
      <c r="AV958" s="46"/>
      <c r="AW958" s="46"/>
      <c r="AX958" s="46"/>
      <c r="AY958" s="46"/>
      <c r="AZ958" s="46"/>
      <c r="BA958" s="46"/>
      <c r="BB958" s="46"/>
      <c r="BC958" s="46"/>
      <c r="BD958" s="46"/>
      <c r="BE958" s="46"/>
      <c r="BF958" s="46"/>
      <c r="BG958" s="46"/>
      <c r="BH958" s="46"/>
      <c r="BI958" s="46"/>
      <c r="BJ958" s="46"/>
      <c r="BK958" s="46"/>
    </row>
    <row r="959" spans="1:63" ht="13.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16"/>
      <c r="AH959" s="16"/>
      <c r="AI959" s="46"/>
      <c r="AJ959" s="46"/>
      <c r="AK959" s="46"/>
      <c r="AL959" s="46"/>
      <c r="AM959" s="46"/>
      <c r="AN959" s="46"/>
      <c r="AO959" s="46"/>
      <c r="AP959" s="46"/>
      <c r="AQ959" s="46"/>
      <c r="AR959" s="46"/>
      <c r="AS959" s="46"/>
      <c r="AT959" s="46"/>
      <c r="AU959" s="46"/>
      <c r="AV959" s="46"/>
      <c r="AW959" s="46"/>
      <c r="AX959" s="46"/>
      <c r="AY959" s="46"/>
      <c r="AZ959" s="46"/>
      <c r="BA959" s="46"/>
      <c r="BB959" s="46"/>
      <c r="BC959" s="46"/>
      <c r="BD959" s="46"/>
      <c r="BE959" s="46"/>
      <c r="BF959" s="46"/>
      <c r="BG959" s="46"/>
      <c r="BH959" s="46"/>
      <c r="BI959" s="46"/>
      <c r="BJ959" s="46"/>
      <c r="BK959" s="46"/>
    </row>
    <row r="960" spans="1:63" ht="13.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16"/>
      <c r="AH960" s="16"/>
      <c r="AI960" s="46"/>
      <c r="AJ960" s="46"/>
      <c r="AK960" s="46"/>
      <c r="AL960" s="46"/>
      <c r="AM960" s="46"/>
      <c r="AN960" s="46"/>
      <c r="AO960" s="46"/>
      <c r="AP960" s="46"/>
      <c r="AQ960" s="46"/>
      <c r="AR960" s="46"/>
      <c r="AS960" s="46"/>
      <c r="AT960" s="46"/>
      <c r="AU960" s="46"/>
      <c r="AV960" s="46"/>
      <c r="AW960" s="46"/>
      <c r="AX960" s="46"/>
      <c r="AY960" s="46"/>
      <c r="AZ960" s="46"/>
      <c r="BA960" s="46"/>
      <c r="BB960" s="46"/>
      <c r="BC960" s="46"/>
      <c r="BD960" s="46"/>
      <c r="BE960" s="46"/>
      <c r="BF960" s="46"/>
      <c r="BG960" s="46"/>
      <c r="BH960" s="46"/>
      <c r="BI960" s="46"/>
      <c r="BJ960" s="46"/>
      <c r="BK960" s="46"/>
    </row>
    <row r="961" spans="1:63" ht="13.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16"/>
      <c r="AH961" s="16"/>
      <c r="AI961" s="46"/>
      <c r="AJ961" s="46"/>
      <c r="AK961" s="46"/>
      <c r="AL961" s="46"/>
      <c r="AM961" s="46"/>
      <c r="AN961" s="46"/>
      <c r="AO961" s="46"/>
      <c r="AP961" s="46"/>
      <c r="AQ961" s="46"/>
      <c r="AR961" s="46"/>
      <c r="AS961" s="46"/>
      <c r="AT961" s="46"/>
      <c r="AU961" s="46"/>
      <c r="AV961" s="46"/>
      <c r="AW961" s="46"/>
      <c r="AX961" s="46"/>
      <c r="AY961" s="46"/>
      <c r="AZ961" s="46"/>
      <c r="BA961" s="46"/>
      <c r="BB961" s="46"/>
      <c r="BC961" s="46"/>
      <c r="BD961" s="46"/>
      <c r="BE961" s="46"/>
      <c r="BF961" s="46"/>
      <c r="BG961" s="46"/>
      <c r="BH961" s="46"/>
      <c r="BI961" s="46"/>
      <c r="BJ961" s="46"/>
      <c r="BK961" s="46"/>
    </row>
    <row r="962" spans="1:63" ht="13.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16"/>
      <c r="AH962" s="16"/>
      <c r="AI962" s="46"/>
      <c r="AJ962" s="46"/>
      <c r="AK962" s="46"/>
      <c r="AL962" s="46"/>
      <c r="AM962" s="46"/>
      <c r="AN962" s="46"/>
      <c r="AO962" s="46"/>
      <c r="AP962" s="46"/>
      <c r="AQ962" s="46"/>
      <c r="AR962" s="46"/>
      <c r="AS962" s="46"/>
      <c r="AT962" s="46"/>
      <c r="AU962" s="46"/>
      <c r="AV962" s="46"/>
      <c r="AW962" s="46"/>
      <c r="AX962" s="46"/>
      <c r="AY962" s="46"/>
      <c r="AZ962" s="46"/>
      <c r="BA962" s="46"/>
      <c r="BB962" s="46"/>
      <c r="BC962" s="46"/>
      <c r="BD962" s="46"/>
      <c r="BE962" s="46"/>
      <c r="BF962" s="46"/>
      <c r="BG962" s="46"/>
      <c r="BH962" s="46"/>
      <c r="BI962" s="46"/>
      <c r="BJ962" s="46"/>
      <c r="BK962" s="46"/>
    </row>
    <row r="963" spans="1:63" ht="13.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16"/>
      <c r="AH963" s="16"/>
      <c r="AI963" s="46"/>
      <c r="AJ963" s="46"/>
      <c r="AK963" s="46"/>
      <c r="AL963" s="46"/>
      <c r="AM963" s="46"/>
      <c r="AN963" s="46"/>
      <c r="AO963" s="46"/>
      <c r="AP963" s="46"/>
      <c r="AQ963" s="46"/>
      <c r="AR963" s="46"/>
      <c r="AS963" s="46"/>
      <c r="AT963" s="46"/>
      <c r="AU963" s="46"/>
      <c r="AV963" s="46"/>
      <c r="AW963" s="46"/>
      <c r="AX963" s="46"/>
      <c r="AY963" s="46"/>
      <c r="AZ963" s="46"/>
      <c r="BA963" s="46"/>
      <c r="BB963" s="46"/>
      <c r="BC963" s="46"/>
      <c r="BD963" s="46"/>
      <c r="BE963" s="46"/>
      <c r="BF963" s="46"/>
      <c r="BG963" s="46"/>
      <c r="BH963" s="46"/>
      <c r="BI963" s="46"/>
      <c r="BJ963" s="46"/>
      <c r="BK963" s="46"/>
    </row>
    <row r="964" spans="1:63" ht="13.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16"/>
      <c r="AH964" s="16"/>
      <c r="AI964" s="46"/>
      <c r="AJ964" s="46"/>
      <c r="AK964" s="46"/>
      <c r="AL964" s="46"/>
      <c r="AM964" s="46"/>
      <c r="AN964" s="46"/>
      <c r="AO964" s="46"/>
      <c r="AP964" s="46"/>
      <c r="AQ964" s="46"/>
      <c r="AR964" s="46"/>
      <c r="AS964" s="46"/>
      <c r="AT964" s="46"/>
      <c r="AU964" s="46"/>
      <c r="AV964" s="46"/>
      <c r="AW964" s="46"/>
      <c r="AX964" s="46"/>
      <c r="AY964" s="46"/>
      <c r="AZ964" s="46"/>
      <c r="BA964" s="46"/>
      <c r="BB964" s="46"/>
      <c r="BC964" s="46"/>
      <c r="BD964" s="46"/>
      <c r="BE964" s="46"/>
      <c r="BF964" s="46"/>
      <c r="BG964" s="46"/>
      <c r="BH964" s="46"/>
      <c r="BI964" s="46"/>
      <c r="BJ964" s="46"/>
      <c r="BK964" s="46"/>
    </row>
    <row r="965" spans="1:63" ht="13.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16"/>
      <c r="AH965" s="16"/>
      <c r="AI965" s="46"/>
      <c r="AJ965" s="46"/>
      <c r="AK965" s="46"/>
      <c r="AL965" s="46"/>
      <c r="AM965" s="46"/>
      <c r="AN965" s="46"/>
      <c r="AO965" s="46"/>
      <c r="AP965" s="46"/>
      <c r="AQ965" s="46"/>
      <c r="AR965" s="46"/>
      <c r="AS965" s="46"/>
      <c r="AT965" s="46"/>
      <c r="AU965" s="46"/>
      <c r="AV965" s="46"/>
      <c r="AW965" s="46"/>
      <c r="AX965" s="46"/>
      <c r="AY965" s="46"/>
      <c r="AZ965" s="46"/>
      <c r="BA965" s="46"/>
      <c r="BB965" s="46"/>
      <c r="BC965" s="46"/>
      <c r="BD965" s="46"/>
      <c r="BE965" s="46"/>
      <c r="BF965" s="46"/>
      <c r="BG965" s="46"/>
      <c r="BH965" s="46"/>
      <c r="BI965" s="46"/>
      <c r="BJ965" s="46"/>
      <c r="BK965" s="46"/>
    </row>
    <row r="966" spans="1:63" ht="13.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16"/>
      <c r="AH966" s="16"/>
      <c r="AI966" s="46"/>
      <c r="AJ966" s="46"/>
      <c r="AK966" s="46"/>
      <c r="AL966" s="46"/>
      <c r="AM966" s="46"/>
      <c r="AN966" s="46"/>
      <c r="AO966" s="46"/>
      <c r="AP966" s="46"/>
      <c r="AQ966" s="46"/>
      <c r="AR966" s="46"/>
      <c r="AS966" s="46"/>
      <c r="AT966" s="46"/>
      <c r="AU966" s="46"/>
      <c r="AV966" s="46"/>
      <c r="AW966" s="46"/>
      <c r="AX966" s="46"/>
      <c r="AY966" s="46"/>
      <c r="AZ966" s="46"/>
      <c r="BA966" s="46"/>
      <c r="BB966" s="46"/>
      <c r="BC966" s="46"/>
      <c r="BD966" s="46"/>
      <c r="BE966" s="46"/>
      <c r="BF966" s="46"/>
      <c r="BG966" s="46"/>
      <c r="BH966" s="46"/>
      <c r="BI966" s="46"/>
      <c r="BJ966" s="46"/>
      <c r="BK966" s="46"/>
    </row>
    <row r="967" spans="1:63" ht="13.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16"/>
      <c r="AH967" s="16"/>
      <c r="AI967" s="46"/>
      <c r="AJ967" s="46"/>
      <c r="AK967" s="46"/>
      <c r="AL967" s="46"/>
      <c r="AM967" s="46"/>
      <c r="AN967" s="46"/>
      <c r="AO967" s="46"/>
      <c r="AP967" s="46"/>
      <c r="AQ967" s="46"/>
      <c r="AR967" s="46"/>
      <c r="AS967" s="46"/>
      <c r="AT967" s="46"/>
      <c r="AU967" s="46"/>
      <c r="AV967" s="46"/>
      <c r="AW967" s="46"/>
      <c r="AX967" s="46"/>
      <c r="AY967" s="46"/>
      <c r="AZ967" s="46"/>
      <c r="BA967" s="46"/>
      <c r="BB967" s="46"/>
      <c r="BC967" s="46"/>
      <c r="BD967" s="46"/>
      <c r="BE967" s="46"/>
      <c r="BF967" s="46"/>
      <c r="BG967" s="46"/>
      <c r="BH967" s="46"/>
      <c r="BI967" s="46"/>
      <c r="BJ967" s="46"/>
      <c r="BK967" s="46"/>
    </row>
    <row r="968" spans="1:63" ht="13.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16"/>
      <c r="AH968" s="16"/>
      <c r="AI968" s="46"/>
      <c r="AJ968" s="46"/>
      <c r="AK968" s="46"/>
      <c r="AL968" s="46"/>
      <c r="AM968" s="46"/>
      <c r="AN968" s="46"/>
      <c r="AO968" s="46"/>
      <c r="AP968" s="46"/>
      <c r="AQ968" s="46"/>
      <c r="AR968" s="46"/>
      <c r="AS968" s="46"/>
      <c r="AT968" s="46"/>
      <c r="AU968" s="46"/>
      <c r="AV968" s="46"/>
      <c r="AW968" s="46"/>
      <c r="AX968" s="46"/>
      <c r="AY968" s="46"/>
      <c r="AZ968" s="46"/>
      <c r="BA968" s="46"/>
      <c r="BB968" s="46"/>
      <c r="BC968" s="46"/>
      <c r="BD968" s="46"/>
      <c r="BE968" s="46"/>
      <c r="BF968" s="46"/>
      <c r="BG968" s="46"/>
      <c r="BH968" s="46"/>
      <c r="BI968" s="46"/>
      <c r="BJ968" s="46"/>
      <c r="BK968" s="46"/>
    </row>
    <row r="969" spans="1:63" ht="13.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16"/>
      <c r="AH969" s="16"/>
      <c r="AI969" s="46"/>
      <c r="AJ969" s="46"/>
      <c r="AK969" s="46"/>
      <c r="AL969" s="46"/>
      <c r="AM969" s="46"/>
      <c r="AN969" s="46"/>
      <c r="AO969" s="46"/>
      <c r="AP969" s="46"/>
      <c r="AQ969" s="46"/>
      <c r="AR969" s="46"/>
      <c r="AS969" s="46"/>
      <c r="AT969" s="46"/>
      <c r="AU969" s="46"/>
      <c r="AV969" s="46"/>
      <c r="AW969" s="46"/>
      <c r="AX969" s="46"/>
      <c r="AY969" s="46"/>
      <c r="AZ969" s="46"/>
      <c r="BA969" s="46"/>
      <c r="BB969" s="46"/>
      <c r="BC969" s="46"/>
      <c r="BD969" s="46"/>
      <c r="BE969" s="46"/>
      <c r="BF969" s="46"/>
      <c r="BG969" s="46"/>
      <c r="BH969" s="46"/>
      <c r="BI969" s="46"/>
      <c r="BJ969" s="46"/>
      <c r="BK969" s="46"/>
    </row>
    <row r="970" spans="1:63" ht="13.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16"/>
      <c r="AH970" s="16"/>
      <c r="AI970" s="46"/>
      <c r="AJ970" s="46"/>
      <c r="AK970" s="46"/>
      <c r="AL970" s="46"/>
      <c r="AM970" s="46"/>
      <c r="AN970" s="46"/>
      <c r="AO970" s="46"/>
      <c r="AP970" s="46"/>
      <c r="AQ970" s="46"/>
      <c r="AR970" s="46"/>
      <c r="AS970" s="46"/>
      <c r="AT970" s="46"/>
      <c r="AU970" s="46"/>
      <c r="AV970" s="46"/>
      <c r="AW970" s="46"/>
      <c r="AX970" s="46"/>
      <c r="AY970" s="46"/>
      <c r="AZ970" s="46"/>
      <c r="BA970" s="46"/>
      <c r="BB970" s="46"/>
      <c r="BC970" s="46"/>
      <c r="BD970" s="46"/>
      <c r="BE970" s="46"/>
      <c r="BF970" s="46"/>
      <c r="BG970" s="46"/>
      <c r="BH970" s="46"/>
      <c r="BI970" s="46"/>
      <c r="BJ970" s="46"/>
      <c r="BK970" s="46"/>
    </row>
    <row r="971" spans="1:63" ht="13.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16"/>
      <c r="AH971" s="16"/>
      <c r="AI971" s="46"/>
      <c r="AJ971" s="46"/>
      <c r="AK971" s="46"/>
      <c r="AL971" s="46"/>
      <c r="AM971" s="46"/>
      <c r="AN971" s="46"/>
      <c r="AO971" s="46"/>
      <c r="AP971" s="46"/>
      <c r="AQ971" s="46"/>
      <c r="AR971" s="46"/>
      <c r="AS971" s="46"/>
      <c r="AT971" s="46"/>
      <c r="AU971" s="46"/>
      <c r="AV971" s="46"/>
      <c r="AW971" s="46"/>
      <c r="AX971" s="46"/>
      <c r="AY971" s="46"/>
      <c r="AZ971" s="46"/>
      <c r="BA971" s="46"/>
      <c r="BB971" s="46"/>
      <c r="BC971" s="46"/>
      <c r="BD971" s="46"/>
      <c r="BE971" s="46"/>
      <c r="BF971" s="46"/>
      <c r="BG971" s="46"/>
      <c r="BH971" s="46"/>
      <c r="BI971" s="46"/>
      <c r="BJ971" s="46"/>
      <c r="BK971" s="46"/>
    </row>
    <row r="972" spans="1:63" ht="13.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16"/>
      <c r="AH972" s="16"/>
      <c r="AI972" s="46"/>
      <c r="AJ972" s="46"/>
      <c r="AK972" s="46"/>
      <c r="AL972" s="46"/>
      <c r="AM972" s="46"/>
      <c r="AN972" s="46"/>
      <c r="AO972" s="46"/>
      <c r="AP972" s="46"/>
      <c r="AQ972" s="46"/>
      <c r="AR972" s="46"/>
      <c r="AS972" s="46"/>
      <c r="AT972" s="46"/>
      <c r="AU972" s="46"/>
      <c r="AV972" s="46"/>
      <c r="AW972" s="46"/>
      <c r="AX972" s="46"/>
      <c r="AY972" s="46"/>
      <c r="AZ972" s="46"/>
      <c r="BA972" s="46"/>
      <c r="BB972" s="46"/>
      <c r="BC972" s="46"/>
      <c r="BD972" s="46"/>
      <c r="BE972" s="46"/>
      <c r="BF972" s="46"/>
      <c r="BG972" s="46"/>
      <c r="BH972" s="46"/>
      <c r="BI972" s="46"/>
      <c r="BJ972" s="46"/>
      <c r="BK972" s="46"/>
    </row>
    <row r="973" spans="1:63" ht="13.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16"/>
      <c r="AH973" s="16"/>
      <c r="AI973" s="46"/>
      <c r="AJ973" s="46"/>
      <c r="AK973" s="46"/>
      <c r="AL973" s="46"/>
      <c r="AM973" s="46"/>
      <c r="AN973" s="46"/>
      <c r="AO973" s="46"/>
      <c r="AP973" s="46"/>
      <c r="AQ973" s="46"/>
      <c r="AR973" s="46"/>
      <c r="AS973" s="46"/>
      <c r="AT973" s="46"/>
      <c r="AU973" s="46"/>
      <c r="AV973" s="46"/>
      <c r="AW973" s="46"/>
      <c r="AX973" s="46"/>
      <c r="AY973" s="46"/>
      <c r="AZ973" s="46"/>
      <c r="BA973" s="46"/>
      <c r="BB973" s="46"/>
      <c r="BC973" s="46"/>
      <c r="BD973" s="46"/>
      <c r="BE973" s="46"/>
      <c r="BF973" s="46"/>
      <c r="BG973" s="46"/>
      <c r="BH973" s="46"/>
      <c r="BI973" s="46"/>
      <c r="BJ973" s="46"/>
      <c r="BK973" s="46"/>
    </row>
    <row r="974" spans="1:63" ht="13.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16"/>
      <c r="AH974" s="16"/>
      <c r="AI974" s="46"/>
      <c r="AJ974" s="46"/>
      <c r="AK974" s="46"/>
      <c r="AL974" s="46"/>
      <c r="AM974" s="46"/>
      <c r="AN974" s="46"/>
      <c r="AO974" s="46"/>
      <c r="AP974" s="46"/>
      <c r="AQ974" s="46"/>
      <c r="AR974" s="46"/>
      <c r="AS974" s="46"/>
      <c r="AT974" s="46"/>
      <c r="AU974" s="46"/>
      <c r="AV974" s="46"/>
      <c r="AW974" s="46"/>
      <c r="AX974" s="46"/>
      <c r="AY974" s="46"/>
      <c r="AZ974" s="46"/>
      <c r="BA974" s="46"/>
      <c r="BB974" s="46"/>
      <c r="BC974" s="46"/>
      <c r="BD974" s="46"/>
      <c r="BE974" s="46"/>
      <c r="BF974" s="46"/>
      <c r="BG974" s="46"/>
      <c r="BH974" s="46"/>
      <c r="BI974" s="46"/>
      <c r="BJ974" s="46"/>
      <c r="BK974" s="46"/>
    </row>
    <row r="975" spans="1:63" ht="13.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c r="AF975" s="46"/>
      <c r="AG975" s="16"/>
      <c r="AH975" s="16"/>
      <c r="AI975" s="46"/>
      <c r="AJ975" s="46"/>
      <c r="AK975" s="46"/>
      <c r="AL975" s="46"/>
      <c r="AM975" s="46"/>
      <c r="AN975" s="46"/>
      <c r="AO975" s="46"/>
      <c r="AP975" s="46"/>
      <c r="AQ975" s="46"/>
      <c r="AR975" s="46"/>
      <c r="AS975" s="46"/>
      <c r="AT975" s="46"/>
      <c r="AU975" s="46"/>
      <c r="AV975" s="46"/>
      <c r="AW975" s="46"/>
      <c r="AX975" s="46"/>
      <c r="AY975" s="46"/>
      <c r="AZ975" s="46"/>
      <c r="BA975" s="46"/>
      <c r="BB975" s="46"/>
      <c r="BC975" s="46"/>
      <c r="BD975" s="46"/>
      <c r="BE975" s="46"/>
      <c r="BF975" s="46"/>
      <c r="BG975" s="46"/>
      <c r="BH975" s="46"/>
      <c r="BI975" s="46"/>
      <c r="BJ975" s="46"/>
      <c r="BK975" s="46"/>
    </row>
    <row r="976" spans="1:63" ht="13.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16"/>
      <c r="AH976" s="16"/>
      <c r="AI976" s="46"/>
      <c r="AJ976" s="46"/>
      <c r="AK976" s="46"/>
      <c r="AL976" s="46"/>
      <c r="AM976" s="46"/>
      <c r="AN976" s="46"/>
      <c r="AO976" s="46"/>
      <c r="AP976" s="46"/>
      <c r="AQ976" s="46"/>
      <c r="AR976" s="46"/>
      <c r="AS976" s="46"/>
      <c r="AT976" s="46"/>
      <c r="AU976" s="46"/>
      <c r="AV976" s="46"/>
      <c r="AW976" s="46"/>
      <c r="AX976" s="46"/>
      <c r="AY976" s="46"/>
      <c r="AZ976" s="46"/>
      <c r="BA976" s="46"/>
      <c r="BB976" s="46"/>
      <c r="BC976" s="46"/>
      <c r="BD976" s="46"/>
      <c r="BE976" s="46"/>
      <c r="BF976" s="46"/>
      <c r="BG976" s="46"/>
      <c r="BH976" s="46"/>
      <c r="BI976" s="46"/>
      <c r="BJ976" s="46"/>
      <c r="BK976" s="46"/>
    </row>
    <row r="977" spans="1:63" ht="13.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c r="AF977" s="46"/>
      <c r="AG977" s="16"/>
      <c r="AH977" s="16"/>
      <c r="AI977" s="46"/>
      <c r="AJ977" s="46"/>
      <c r="AK977" s="46"/>
      <c r="AL977" s="46"/>
      <c r="AM977" s="46"/>
      <c r="AN977" s="46"/>
      <c r="AO977" s="46"/>
      <c r="AP977" s="46"/>
      <c r="AQ977" s="46"/>
      <c r="AR977" s="46"/>
      <c r="AS977" s="46"/>
      <c r="AT977" s="46"/>
      <c r="AU977" s="46"/>
      <c r="AV977" s="46"/>
      <c r="AW977" s="46"/>
      <c r="AX977" s="46"/>
      <c r="AY977" s="46"/>
      <c r="AZ977" s="46"/>
      <c r="BA977" s="46"/>
      <c r="BB977" s="46"/>
      <c r="BC977" s="46"/>
      <c r="BD977" s="46"/>
      <c r="BE977" s="46"/>
      <c r="BF977" s="46"/>
      <c r="BG977" s="46"/>
      <c r="BH977" s="46"/>
      <c r="BI977" s="46"/>
      <c r="BJ977" s="46"/>
      <c r="BK977" s="46"/>
    </row>
    <row r="978" spans="1:63" ht="13.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c r="AF978" s="46"/>
      <c r="AG978" s="16"/>
      <c r="AH978" s="16"/>
      <c r="AI978" s="46"/>
      <c r="AJ978" s="46"/>
      <c r="AK978" s="46"/>
      <c r="AL978" s="46"/>
      <c r="AM978" s="46"/>
      <c r="AN978" s="46"/>
      <c r="AO978" s="46"/>
      <c r="AP978" s="46"/>
      <c r="AQ978" s="46"/>
      <c r="AR978" s="46"/>
      <c r="AS978" s="46"/>
      <c r="AT978" s="46"/>
      <c r="AU978" s="46"/>
      <c r="AV978" s="46"/>
      <c r="AW978" s="46"/>
      <c r="AX978" s="46"/>
      <c r="AY978" s="46"/>
      <c r="AZ978" s="46"/>
      <c r="BA978" s="46"/>
      <c r="BB978" s="46"/>
      <c r="BC978" s="46"/>
      <c r="BD978" s="46"/>
      <c r="BE978" s="46"/>
      <c r="BF978" s="46"/>
      <c r="BG978" s="46"/>
      <c r="BH978" s="46"/>
      <c r="BI978" s="46"/>
      <c r="BJ978" s="46"/>
      <c r="BK978" s="46"/>
    </row>
    <row r="979" spans="1:63" ht="13.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c r="AF979" s="46"/>
      <c r="AG979" s="16"/>
      <c r="AH979" s="16"/>
      <c r="AI979" s="46"/>
      <c r="AJ979" s="46"/>
      <c r="AK979" s="46"/>
      <c r="AL979" s="46"/>
      <c r="AM979" s="46"/>
      <c r="AN979" s="46"/>
      <c r="AO979" s="46"/>
      <c r="AP979" s="46"/>
      <c r="AQ979" s="46"/>
      <c r="AR979" s="46"/>
      <c r="AS979" s="46"/>
      <c r="AT979" s="46"/>
      <c r="AU979" s="46"/>
      <c r="AV979" s="46"/>
      <c r="AW979" s="46"/>
      <c r="AX979" s="46"/>
      <c r="AY979" s="46"/>
      <c r="AZ979" s="46"/>
      <c r="BA979" s="46"/>
      <c r="BB979" s="46"/>
      <c r="BC979" s="46"/>
      <c r="BD979" s="46"/>
      <c r="BE979" s="46"/>
      <c r="BF979" s="46"/>
      <c r="BG979" s="46"/>
      <c r="BH979" s="46"/>
      <c r="BI979" s="46"/>
      <c r="BJ979" s="46"/>
      <c r="BK979" s="46"/>
    </row>
    <row r="980" spans="1:63" ht="13.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c r="AF980" s="46"/>
      <c r="AG980" s="16"/>
      <c r="AH980" s="16"/>
      <c r="AI980" s="46"/>
      <c r="AJ980" s="46"/>
      <c r="AK980" s="46"/>
      <c r="AL980" s="46"/>
      <c r="AM980" s="46"/>
      <c r="AN980" s="46"/>
      <c r="AO980" s="46"/>
      <c r="AP980" s="46"/>
      <c r="AQ980" s="46"/>
      <c r="AR980" s="46"/>
      <c r="AS980" s="46"/>
      <c r="AT980" s="46"/>
      <c r="AU980" s="46"/>
      <c r="AV980" s="46"/>
      <c r="AW980" s="46"/>
      <c r="AX980" s="46"/>
      <c r="AY980" s="46"/>
      <c r="AZ980" s="46"/>
      <c r="BA980" s="46"/>
      <c r="BB980" s="46"/>
      <c r="BC980" s="46"/>
      <c r="BD980" s="46"/>
      <c r="BE980" s="46"/>
      <c r="BF980" s="46"/>
      <c r="BG980" s="46"/>
      <c r="BH980" s="46"/>
      <c r="BI980" s="46"/>
      <c r="BJ980" s="46"/>
      <c r="BK980" s="46"/>
    </row>
    <row r="981" spans="1:63" ht="13.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c r="AF981" s="46"/>
      <c r="AG981" s="16"/>
      <c r="AH981" s="16"/>
      <c r="AI981" s="46"/>
      <c r="AJ981" s="46"/>
      <c r="AK981" s="46"/>
      <c r="AL981" s="46"/>
      <c r="AM981" s="46"/>
      <c r="AN981" s="46"/>
      <c r="AO981" s="46"/>
      <c r="AP981" s="46"/>
      <c r="AQ981" s="46"/>
      <c r="AR981" s="46"/>
      <c r="AS981" s="46"/>
      <c r="AT981" s="46"/>
      <c r="AU981" s="46"/>
      <c r="AV981" s="46"/>
      <c r="AW981" s="46"/>
      <c r="AX981" s="46"/>
      <c r="AY981" s="46"/>
      <c r="AZ981" s="46"/>
      <c r="BA981" s="46"/>
      <c r="BB981" s="46"/>
      <c r="BC981" s="46"/>
      <c r="BD981" s="46"/>
      <c r="BE981" s="46"/>
      <c r="BF981" s="46"/>
      <c r="BG981" s="46"/>
      <c r="BH981" s="46"/>
      <c r="BI981" s="46"/>
      <c r="BJ981" s="46"/>
      <c r="BK981" s="46"/>
    </row>
    <row r="982" spans="1:63" ht="13.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16"/>
      <c r="AH982" s="16"/>
      <c r="AI982" s="46"/>
      <c r="AJ982" s="46"/>
      <c r="AK982" s="46"/>
      <c r="AL982" s="46"/>
      <c r="AM982" s="46"/>
      <c r="AN982" s="46"/>
      <c r="AO982" s="46"/>
      <c r="AP982" s="46"/>
      <c r="AQ982" s="46"/>
      <c r="AR982" s="46"/>
      <c r="AS982" s="46"/>
      <c r="AT982" s="46"/>
      <c r="AU982" s="46"/>
      <c r="AV982" s="46"/>
      <c r="AW982" s="46"/>
      <c r="AX982" s="46"/>
      <c r="AY982" s="46"/>
      <c r="AZ982" s="46"/>
      <c r="BA982" s="46"/>
      <c r="BB982" s="46"/>
      <c r="BC982" s="46"/>
      <c r="BD982" s="46"/>
      <c r="BE982" s="46"/>
      <c r="BF982" s="46"/>
      <c r="BG982" s="46"/>
      <c r="BH982" s="46"/>
      <c r="BI982" s="46"/>
      <c r="BJ982" s="46"/>
      <c r="BK982" s="46"/>
    </row>
    <row r="983" spans="1:63" ht="13.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c r="AF983" s="46"/>
      <c r="AG983" s="16"/>
      <c r="AH983" s="16"/>
      <c r="AI983" s="46"/>
      <c r="AJ983" s="46"/>
      <c r="AK983" s="46"/>
      <c r="AL983" s="46"/>
      <c r="AM983" s="46"/>
      <c r="AN983" s="46"/>
      <c r="AO983" s="46"/>
      <c r="AP983" s="46"/>
      <c r="AQ983" s="46"/>
      <c r="AR983" s="46"/>
      <c r="AS983" s="46"/>
      <c r="AT983" s="46"/>
      <c r="AU983" s="46"/>
      <c r="AV983" s="46"/>
      <c r="AW983" s="46"/>
      <c r="AX983" s="46"/>
      <c r="AY983" s="46"/>
      <c r="AZ983" s="46"/>
      <c r="BA983" s="46"/>
      <c r="BB983" s="46"/>
      <c r="BC983" s="46"/>
      <c r="BD983" s="46"/>
      <c r="BE983" s="46"/>
      <c r="BF983" s="46"/>
      <c r="BG983" s="46"/>
      <c r="BH983" s="46"/>
      <c r="BI983" s="46"/>
      <c r="BJ983" s="46"/>
      <c r="BK983" s="46"/>
    </row>
    <row r="984" spans="1:63" ht="13.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c r="AF984" s="46"/>
      <c r="AG984" s="16"/>
      <c r="AH984" s="16"/>
      <c r="AI984" s="46"/>
      <c r="AJ984" s="46"/>
      <c r="AK984" s="46"/>
      <c r="AL984" s="46"/>
      <c r="AM984" s="46"/>
      <c r="AN984" s="46"/>
      <c r="AO984" s="46"/>
      <c r="AP984" s="46"/>
      <c r="AQ984" s="46"/>
      <c r="AR984" s="46"/>
      <c r="AS984" s="46"/>
      <c r="AT984" s="46"/>
      <c r="AU984" s="46"/>
      <c r="AV984" s="46"/>
      <c r="AW984" s="46"/>
      <c r="AX984" s="46"/>
      <c r="AY984" s="46"/>
      <c r="AZ984" s="46"/>
      <c r="BA984" s="46"/>
      <c r="BB984" s="46"/>
      <c r="BC984" s="46"/>
      <c r="BD984" s="46"/>
      <c r="BE984" s="46"/>
      <c r="BF984" s="46"/>
      <c r="BG984" s="46"/>
      <c r="BH984" s="46"/>
      <c r="BI984" s="46"/>
      <c r="BJ984" s="46"/>
      <c r="BK984" s="46"/>
    </row>
    <row r="985" spans="1:63" ht="13.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c r="AF985" s="46"/>
      <c r="AG985" s="16"/>
      <c r="AH985" s="16"/>
      <c r="AI985" s="46"/>
      <c r="AJ985" s="46"/>
      <c r="AK985" s="46"/>
      <c r="AL985" s="46"/>
      <c r="AM985" s="46"/>
      <c r="AN985" s="46"/>
      <c r="AO985" s="46"/>
      <c r="AP985" s="46"/>
      <c r="AQ985" s="46"/>
      <c r="AR985" s="46"/>
      <c r="AS985" s="46"/>
      <c r="AT985" s="46"/>
      <c r="AU985" s="46"/>
      <c r="AV985" s="46"/>
      <c r="AW985" s="46"/>
      <c r="AX985" s="46"/>
      <c r="AY985" s="46"/>
      <c r="AZ985" s="46"/>
      <c r="BA985" s="46"/>
      <c r="BB985" s="46"/>
      <c r="BC985" s="46"/>
      <c r="BD985" s="46"/>
      <c r="BE985" s="46"/>
      <c r="BF985" s="46"/>
      <c r="BG985" s="46"/>
      <c r="BH985" s="46"/>
      <c r="BI985" s="46"/>
      <c r="BJ985" s="46"/>
      <c r="BK985" s="46"/>
    </row>
    <row r="986" spans="1:63" ht="13.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c r="AF986" s="46"/>
      <c r="AG986" s="16"/>
      <c r="AH986" s="16"/>
      <c r="AI986" s="46"/>
      <c r="AJ986" s="46"/>
      <c r="AK986" s="46"/>
      <c r="AL986" s="46"/>
      <c r="AM986" s="46"/>
      <c r="AN986" s="46"/>
      <c r="AO986" s="46"/>
      <c r="AP986" s="46"/>
      <c r="AQ986" s="46"/>
      <c r="AR986" s="46"/>
      <c r="AS986" s="46"/>
      <c r="AT986" s="46"/>
      <c r="AU986" s="46"/>
      <c r="AV986" s="46"/>
      <c r="AW986" s="46"/>
      <c r="AX986" s="46"/>
      <c r="AY986" s="46"/>
      <c r="AZ986" s="46"/>
      <c r="BA986" s="46"/>
      <c r="BB986" s="46"/>
      <c r="BC986" s="46"/>
      <c r="BD986" s="46"/>
      <c r="BE986" s="46"/>
      <c r="BF986" s="46"/>
      <c r="BG986" s="46"/>
      <c r="BH986" s="46"/>
      <c r="BI986" s="46"/>
      <c r="BJ986" s="46"/>
      <c r="BK986" s="46"/>
    </row>
    <row r="987" spans="1:63" ht="13.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c r="AF987" s="46"/>
      <c r="AG987" s="16"/>
      <c r="AH987" s="16"/>
      <c r="AI987" s="46"/>
      <c r="AJ987" s="46"/>
      <c r="AK987" s="46"/>
      <c r="AL987" s="46"/>
      <c r="AM987" s="46"/>
      <c r="AN987" s="46"/>
      <c r="AO987" s="46"/>
      <c r="AP987" s="46"/>
      <c r="AQ987" s="46"/>
      <c r="AR987" s="46"/>
      <c r="AS987" s="46"/>
      <c r="AT987" s="46"/>
      <c r="AU987" s="46"/>
      <c r="AV987" s="46"/>
      <c r="AW987" s="46"/>
      <c r="AX987" s="46"/>
      <c r="AY987" s="46"/>
      <c r="AZ987" s="46"/>
      <c r="BA987" s="46"/>
      <c r="BB987" s="46"/>
      <c r="BC987" s="46"/>
      <c r="BD987" s="46"/>
      <c r="BE987" s="46"/>
      <c r="BF987" s="46"/>
      <c r="BG987" s="46"/>
      <c r="BH987" s="46"/>
      <c r="BI987" s="46"/>
      <c r="BJ987" s="46"/>
      <c r="BK987" s="46"/>
    </row>
    <row r="988" spans="1:63" ht="13.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c r="AF988" s="46"/>
      <c r="AG988" s="16"/>
      <c r="AH988" s="16"/>
      <c r="AI988" s="46"/>
      <c r="AJ988" s="46"/>
      <c r="AK988" s="46"/>
      <c r="AL988" s="46"/>
      <c r="AM988" s="46"/>
      <c r="AN988" s="46"/>
      <c r="AO988" s="46"/>
      <c r="AP988" s="46"/>
      <c r="AQ988" s="46"/>
      <c r="AR988" s="46"/>
      <c r="AS988" s="46"/>
      <c r="AT988" s="46"/>
      <c r="AU988" s="46"/>
      <c r="AV988" s="46"/>
      <c r="AW988" s="46"/>
      <c r="AX988" s="46"/>
      <c r="AY988" s="46"/>
      <c r="AZ988" s="46"/>
      <c r="BA988" s="46"/>
      <c r="BB988" s="46"/>
      <c r="BC988" s="46"/>
      <c r="BD988" s="46"/>
      <c r="BE988" s="46"/>
      <c r="BF988" s="46"/>
      <c r="BG988" s="46"/>
      <c r="BH988" s="46"/>
      <c r="BI988" s="46"/>
      <c r="BJ988" s="46"/>
      <c r="BK988" s="46"/>
    </row>
    <row r="989" spans="1:63" ht="13.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c r="AF989" s="46"/>
      <c r="AG989" s="16"/>
      <c r="AH989" s="16"/>
      <c r="AI989" s="46"/>
      <c r="AJ989" s="46"/>
      <c r="AK989" s="46"/>
      <c r="AL989" s="46"/>
      <c r="AM989" s="46"/>
      <c r="AN989" s="46"/>
      <c r="AO989" s="46"/>
      <c r="AP989" s="46"/>
      <c r="AQ989" s="46"/>
      <c r="AR989" s="46"/>
      <c r="AS989" s="46"/>
      <c r="AT989" s="46"/>
      <c r="AU989" s="46"/>
      <c r="AV989" s="46"/>
      <c r="AW989" s="46"/>
      <c r="AX989" s="46"/>
      <c r="AY989" s="46"/>
      <c r="AZ989" s="46"/>
      <c r="BA989" s="46"/>
      <c r="BB989" s="46"/>
      <c r="BC989" s="46"/>
      <c r="BD989" s="46"/>
      <c r="BE989" s="46"/>
      <c r="BF989" s="46"/>
      <c r="BG989" s="46"/>
      <c r="BH989" s="46"/>
      <c r="BI989" s="46"/>
      <c r="BJ989" s="46"/>
      <c r="BK989" s="46"/>
    </row>
    <row r="990" spans="1:63" ht="13.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c r="AF990" s="46"/>
      <c r="AG990" s="16"/>
      <c r="AH990" s="16"/>
      <c r="AI990" s="46"/>
      <c r="AJ990" s="46"/>
      <c r="AK990" s="46"/>
      <c r="AL990" s="46"/>
      <c r="AM990" s="46"/>
      <c r="AN990" s="46"/>
      <c r="AO990" s="46"/>
      <c r="AP990" s="46"/>
      <c r="AQ990" s="46"/>
      <c r="AR990" s="46"/>
      <c r="AS990" s="46"/>
      <c r="AT990" s="46"/>
      <c r="AU990" s="46"/>
      <c r="AV990" s="46"/>
      <c r="AW990" s="46"/>
      <c r="AX990" s="46"/>
      <c r="AY990" s="46"/>
      <c r="AZ990" s="46"/>
      <c r="BA990" s="46"/>
      <c r="BB990" s="46"/>
      <c r="BC990" s="46"/>
      <c r="BD990" s="46"/>
      <c r="BE990" s="46"/>
      <c r="BF990" s="46"/>
      <c r="BG990" s="46"/>
      <c r="BH990" s="46"/>
      <c r="BI990" s="46"/>
      <c r="BJ990" s="46"/>
      <c r="BK990" s="46"/>
    </row>
    <row r="991" spans="1:63" ht="13.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c r="AF991" s="46"/>
      <c r="AG991" s="16"/>
      <c r="AH991" s="16"/>
      <c r="AI991" s="46"/>
      <c r="AJ991" s="46"/>
      <c r="AK991" s="46"/>
      <c r="AL991" s="46"/>
      <c r="AM991" s="46"/>
      <c r="AN991" s="46"/>
      <c r="AO991" s="46"/>
      <c r="AP991" s="46"/>
      <c r="AQ991" s="46"/>
      <c r="AR991" s="46"/>
      <c r="AS991" s="46"/>
      <c r="AT991" s="46"/>
      <c r="AU991" s="46"/>
      <c r="AV991" s="46"/>
      <c r="AW991" s="46"/>
      <c r="AX991" s="46"/>
      <c r="AY991" s="46"/>
      <c r="AZ991" s="46"/>
      <c r="BA991" s="46"/>
      <c r="BB991" s="46"/>
      <c r="BC991" s="46"/>
      <c r="BD991" s="46"/>
      <c r="BE991" s="46"/>
      <c r="BF991" s="46"/>
      <c r="BG991" s="46"/>
      <c r="BH991" s="46"/>
      <c r="BI991" s="46"/>
      <c r="BJ991" s="46"/>
      <c r="BK991" s="46"/>
    </row>
    <row r="992" spans="1:63" ht="13.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c r="AF992" s="46"/>
      <c r="AG992" s="16"/>
      <c r="AH992" s="16"/>
      <c r="AI992" s="46"/>
      <c r="AJ992" s="46"/>
      <c r="AK992" s="46"/>
      <c r="AL992" s="46"/>
      <c r="AM992" s="46"/>
      <c r="AN992" s="46"/>
      <c r="AO992" s="46"/>
      <c r="AP992" s="46"/>
      <c r="AQ992" s="46"/>
      <c r="AR992" s="46"/>
      <c r="AS992" s="46"/>
      <c r="AT992" s="46"/>
      <c r="AU992" s="46"/>
      <c r="AV992" s="46"/>
      <c r="AW992" s="46"/>
      <c r="AX992" s="46"/>
      <c r="AY992" s="46"/>
      <c r="AZ992" s="46"/>
      <c r="BA992" s="46"/>
      <c r="BB992" s="46"/>
      <c r="BC992" s="46"/>
      <c r="BD992" s="46"/>
      <c r="BE992" s="46"/>
      <c r="BF992" s="46"/>
      <c r="BG992" s="46"/>
      <c r="BH992" s="46"/>
      <c r="BI992" s="46"/>
      <c r="BJ992" s="46"/>
      <c r="BK992" s="46"/>
    </row>
    <row r="993" spans="1:63" ht="13.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16"/>
      <c r="AH993" s="16"/>
      <c r="AI993" s="46"/>
      <c r="AJ993" s="46"/>
      <c r="AK993" s="46"/>
      <c r="AL993" s="46"/>
      <c r="AM993" s="46"/>
      <c r="AN993" s="46"/>
      <c r="AO993" s="46"/>
      <c r="AP993" s="46"/>
      <c r="AQ993" s="46"/>
      <c r="AR993" s="46"/>
      <c r="AS993" s="46"/>
      <c r="AT993" s="46"/>
      <c r="AU993" s="46"/>
      <c r="AV993" s="46"/>
      <c r="AW993" s="46"/>
      <c r="AX993" s="46"/>
      <c r="AY993" s="46"/>
      <c r="AZ993" s="46"/>
      <c r="BA993" s="46"/>
      <c r="BB993" s="46"/>
      <c r="BC993" s="46"/>
      <c r="BD993" s="46"/>
      <c r="BE993" s="46"/>
      <c r="BF993" s="46"/>
      <c r="BG993" s="46"/>
      <c r="BH993" s="46"/>
      <c r="BI993" s="46"/>
      <c r="BJ993" s="46"/>
      <c r="BK993" s="46"/>
    </row>
    <row r="994" spans="1:63" ht="13.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16"/>
      <c r="AH994" s="16"/>
      <c r="AI994" s="46"/>
      <c r="AJ994" s="46"/>
      <c r="AK994" s="46"/>
      <c r="AL994" s="46"/>
      <c r="AM994" s="46"/>
      <c r="AN994" s="46"/>
      <c r="AO994" s="46"/>
      <c r="AP994" s="46"/>
      <c r="AQ994" s="46"/>
      <c r="AR994" s="46"/>
      <c r="AS994" s="46"/>
      <c r="AT994" s="46"/>
      <c r="AU994" s="46"/>
      <c r="AV994" s="46"/>
      <c r="AW994" s="46"/>
      <c r="AX994" s="46"/>
      <c r="AY994" s="46"/>
      <c r="AZ994" s="46"/>
      <c r="BA994" s="46"/>
      <c r="BB994" s="46"/>
      <c r="BC994" s="46"/>
      <c r="BD994" s="46"/>
      <c r="BE994" s="46"/>
      <c r="BF994" s="46"/>
      <c r="BG994" s="46"/>
      <c r="BH994" s="46"/>
      <c r="BI994" s="46"/>
      <c r="BJ994" s="46"/>
      <c r="BK994" s="46"/>
    </row>
    <row r="995" spans="1:63" ht="13.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c r="AE995" s="46"/>
      <c r="AF995" s="46"/>
      <c r="AG995" s="16"/>
      <c r="AH995" s="16"/>
      <c r="AI995" s="46"/>
      <c r="AJ995" s="46"/>
      <c r="AK995" s="46"/>
      <c r="AL995" s="46"/>
      <c r="AM995" s="46"/>
      <c r="AN995" s="46"/>
      <c r="AO995" s="46"/>
      <c r="AP995" s="46"/>
      <c r="AQ995" s="46"/>
      <c r="AR995" s="46"/>
      <c r="AS995" s="46"/>
      <c r="AT995" s="46"/>
      <c r="AU995" s="46"/>
      <c r="AV995" s="46"/>
      <c r="AW995" s="46"/>
      <c r="AX995" s="46"/>
      <c r="AY995" s="46"/>
      <c r="AZ995" s="46"/>
      <c r="BA995" s="46"/>
      <c r="BB995" s="46"/>
      <c r="BC995" s="46"/>
      <c r="BD995" s="46"/>
      <c r="BE995" s="46"/>
      <c r="BF995" s="46"/>
      <c r="BG995" s="46"/>
      <c r="BH995" s="46"/>
      <c r="BI995" s="46"/>
      <c r="BJ995" s="46"/>
      <c r="BK995" s="46"/>
    </row>
    <row r="996" spans="1:63" ht="13.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c r="AE996" s="46"/>
      <c r="AF996" s="46"/>
      <c r="AG996" s="16"/>
      <c r="AH996" s="16"/>
      <c r="AI996" s="46"/>
      <c r="AJ996" s="46"/>
      <c r="AK996" s="46"/>
      <c r="AL996" s="46"/>
      <c r="AM996" s="46"/>
      <c r="AN996" s="46"/>
      <c r="AO996" s="46"/>
      <c r="AP996" s="46"/>
      <c r="AQ996" s="46"/>
      <c r="AR996" s="46"/>
      <c r="AS996" s="46"/>
      <c r="AT996" s="46"/>
      <c r="AU996" s="46"/>
      <c r="AV996" s="46"/>
      <c r="AW996" s="46"/>
      <c r="AX996" s="46"/>
      <c r="AY996" s="46"/>
      <c r="AZ996" s="46"/>
      <c r="BA996" s="46"/>
      <c r="BB996" s="46"/>
      <c r="BC996" s="46"/>
      <c r="BD996" s="46"/>
      <c r="BE996" s="46"/>
      <c r="BF996" s="46"/>
      <c r="BG996" s="46"/>
      <c r="BH996" s="46"/>
      <c r="BI996" s="46"/>
      <c r="BJ996" s="46"/>
      <c r="BK996" s="46"/>
    </row>
    <row r="997" spans="1:63" ht="13.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c r="AE997" s="46"/>
      <c r="AF997" s="46"/>
      <c r="AG997" s="16"/>
      <c r="AH997" s="16"/>
      <c r="AI997" s="46"/>
      <c r="AJ997" s="46"/>
      <c r="AK997" s="46"/>
      <c r="AL997" s="46"/>
      <c r="AM997" s="46"/>
      <c r="AN997" s="46"/>
      <c r="AO997" s="46"/>
      <c r="AP997" s="46"/>
      <c r="AQ997" s="46"/>
      <c r="AR997" s="46"/>
      <c r="AS997" s="46"/>
      <c r="AT997" s="46"/>
      <c r="AU997" s="46"/>
      <c r="AV997" s="46"/>
      <c r="AW997" s="46"/>
      <c r="AX997" s="46"/>
      <c r="AY997" s="46"/>
      <c r="AZ997" s="46"/>
      <c r="BA997" s="46"/>
      <c r="BB997" s="46"/>
      <c r="BC997" s="46"/>
      <c r="BD997" s="46"/>
      <c r="BE997" s="46"/>
      <c r="BF997" s="46"/>
      <c r="BG997" s="46"/>
      <c r="BH997" s="46"/>
      <c r="BI997" s="46"/>
      <c r="BJ997" s="46"/>
      <c r="BK997" s="46"/>
    </row>
    <row r="998" spans="1:63" ht="13.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c r="AE998" s="46"/>
      <c r="AF998" s="46"/>
      <c r="AG998" s="16"/>
      <c r="AH998" s="16"/>
      <c r="AI998" s="46"/>
      <c r="AJ998" s="46"/>
      <c r="AK998" s="46"/>
      <c r="AL998" s="46"/>
      <c r="AM998" s="46"/>
      <c r="AN998" s="46"/>
      <c r="AO998" s="46"/>
      <c r="AP998" s="46"/>
      <c r="AQ998" s="46"/>
      <c r="AR998" s="46"/>
      <c r="AS998" s="46"/>
      <c r="AT998" s="46"/>
      <c r="AU998" s="46"/>
      <c r="AV998" s="46"/>
      <c r="AW998" s="46"/>
      <c r="AX998" s="46"/>
      <c r="AY998" s="46"/>
      <c r="AZ998" s="46"/>
      <c r="BA998" s="46"/>
      <c r="BB998" s="46"/>
      <c r="BC998" s="46"/>
      <c r="BD998" s="46"/>
      <c r="BE998" s="46"/>
      <c r="BF998" s="46"/>
      <c r="BG998" s="46"/>
      <c r="BH998" s="46"/>
      <c r="BI998" s="46"/>
      <c r="BJ998" s="46"/>
      <c r="BK998" s="46"/>
    </row>
    <row r="999" spans="1:63" ht="13.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c r="AE999" s="46"/>
      <c r="AF999" s="46"/>
      <c r="AG999" s="16"/>
      <c r="AH999" s="16"/>
      <c r="AI999" s="46"/>
      <c r="AJ999" s="46"/>
      <c r="AK999" s="46"/>
      <c r="AL999" s="46"/>
      <c r="AM999" s="46"/>
      <c r="AN999" s="46"/>
      <c r="AO999" s="46"/>
      <c r="AP999" s="46"/>
      <c r="AQ999" s="46"/>
      <c r="AR999" s="46"/>
      <c r="AS999" s="46"/>
      <c r="AT999" s="46"/>
      <c r="AU999" s="46"/>
      <c r="AV999" s="46"/>
      <c r="AW999" s="46"/>
      <c r="AX999" s="46"/>
      <c r="AY999" s="46"/>
      <c r="AZ999" s="46"/>
      <c r="BA999" s="46"/>
      <c r="BB999" s="46"/>
      <c r="BC999" s="46"/>
      <c r="BD999" s="46"/>
      <c r="BE999" s="46"/>
      <c r="BF999" s="46"/>
      <c r="BG999" s="46"/>
      <c r="BH999" s="46"/>
      <c r="BI999" s="46"/>
      <c r="BJ999" s="46"/>
      <c r="BK999" s="46"/>
    </row>
    <row r="1000" spans="1:63" ht="13.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16"/>
      <c r="AH1000" s="16"/>
      <c r="AI1000" s="46"/>
      <c r="AJ1000" s="46"/>
      <c r="AK1000" s="46"/>
      <c r="AL1000" s="46"/>
      <c r="AM1000" s="46"/>
      <c r="AN1000" s="46"/>
      <c r="AO1000" s="46"/>
      <c r="AP1000" s="46"/>
      <c r="AQ1000" s="46"/>
      <c r="AR1000" s="46"/>
      <c r="AS1000" s="46"/>
      <c r="AT1000" s="46"/>
      <c r="AU1000" s="46"/>
      <c r="AV1000" s="46"/>
      <c r="AW1000" s="46"/>
      <c r="AX1000" s="46"/>
      <c r="AY1000" s="46"/>
      <c r="AZ1000" s="46"/>
      <c r="BA1000" s="46"/>
      <c r="BB1000" s="46"/>
      <c r="BC1000" s="46"/>
      <c r="BD1000" s="46"/>
      <c r="BE1000" s="46"/>
      <c r="BF1000" s="46"/>
      <c r="BG1000" s="46"/>
      <c r="BH1000" s="46"/>
      <c r="BI1000" s="46"/>
      <c r="BJ1000" s="46"/>
      <c r="BK1000" s="46"/>
    </row>
  </sheetData>
  <mergeCells count="558">
    <mergeCell ref="AA23:AB24"/>
    <mergeCell ref="AC23:AD24"/>
    <mergeCell ref="M26:N26"/>
    <mergeCell ref="O26:P26"/>
    <mergeCell ref="Q26:R26"/>
    <mergeCell ref="S26:T26"/>
    <mergeCell ref="Q24:R24"/>
    <mergeCell ref="S24:T24"/>
    <mergeCell ref="Q25:T25"/>
    <mergeCell ref="U25:V26"/>
    <mergeCell ref="W25:X26"/>
    <mergeCell ref="Y25:Z26"/>
    <mergeCell ref="AA25:AB26"/>
    <mergeCell ref="Q13:T13"/>
    <mergeCell ref="U13:V14"/>
    <mergeCell ref="W13:X14"/>
    <mergeCell ref="AG15:AH16"/>
    <mergeCell ref="AI15:AJ16"/>
    <mergeCell ref="AQ15:AQ16"/>
    <mergeCell ref="Y13:Z14"/>
    <mergeCell ref="AA13:AB14"/>
    <mergeCell ref="AC13:AD14"/>
    <mergeCell ref="AE13:AF14"/>
    <mergeCell ref="AG13:AH14"/>
    <mergeCell ref="AI13:AJ14"/>
    <mergeCell ref="AQ13:AQ14"/>
    <mergeCell ref="Q14:R14"/>
    <mergeCell ref="S14:T14"/>
    <mergeCell ref="M14:N14"/>
    <mergeCell ref="O14:P14"/>
    <mergeCell ref="M15:P15"/>
    <mergeCell ref="M16:N16"/>
    <mergeCell ref="O16:P16"/>
    <mergeCell ref="A13:D14"/>
    <mergeCell ref="E13:H14"/>
    <mergeCell ref="I13:L13"/>
    <mergeCell ref="M13:P13"/>
    <mergeCell ref="I14:J14"/>
    <mergeCell ref="K14:L14"/>
    <mergeCell ref="A15:D16"/>
    <mergeCell ref="E15:H15"/>
    <mergeCell ref="I15:L16"/>
    <mergeCell ref="E16:F16"/>
    <mergeCell ref="G16:H16"/>
    <mergeCell ref="AG12:AH12"/>
    <mergeCell ref="AI12:AJ12"/>
    <mergeCell ref="M10:N10"/>
    <mergeCell ref="O10:P10"/>
    <mergeCell ref="A12:D12"/>
    <mergeCell ref="E12:H12"/>
    <mergeCell ref="I12:L12"/>
    <mergeCell ref="M12:P12"/>
    <mergeCell ref="Q12:T12"/>
    <mergeCell ref="A9:D10"/>
    <mergeCell ref="I9:L9"/>
    <mergeCell ref="M9:P9"/>
    <mergeCell ref="Q9:T10"/>
    <mergeCell ref="U9:V10"/>
    <mergeCell ref="W9:X10"/>
    <mergeCell ref="Y9:Z10"/>
    <mergeCell ref="AA9:AB10"/>
    <mergeCell ref="AC9:AD10"/>
    <mergeCell ref="U12:V12"/>
    <mergeCell ref="W12:X12"/>
    <mergeCell ref="Y12:Z12"/>
    <mergeCell ref="AA12:AB12"/>
    <mergeCell ref="AC12:AD12"/>
    <mergeCell ref="AE12:AF12"/>
    <mergeCell ref="AC17:AD18"/>
    <mergeCell ref="AE17:AF18"/>
    <mergeCell ref="AG17:AH18"/>
    <mergeCell ref="AI17:AJ18"/>
    <mergeCell ref="AQ17:AQ18"/>
    <mergeCell ref="Q18:R18"/>
    <mergeCell ref="S18:T18"/>
    <mergeCell ref="Q16:R16"/>
    <mergeCell ref="S16:T16"/>
    <mergeCell ref="Q17:T17"/>
    <mergeCell ref="U17:V18"/>
    <mergeCell ref="W17:X18"/>
    <mergeCell ref="Y17:Z18"/>
    <mergeCell ref="AA17:AB18"/>
    <mergeCell ref="AC15:AD16"/>
    <mergeCell ref="AE15:AF16"/>
    <mergeCell ref="Q15:T15"/>
    <mergeCell ref="U15:V16"/>
    <mergeCell ref="W15:X16"/>
    <mergeCell ref="Y15:Z16"/>
    <mergeCell ref="AA15:AB16"/>
    <mergeCell ref="AE9:AF10"/>
    <mergeCell ref="AG9:AH10"/>
    <mergeCell ref="AI9:AJ10"/>
    <mergeCell ref="AQ9:AQ10"/>
    <mergeCell ref="E9:H9"/>
    <mergeCell ref="E10:F10"/>
    <mergeCell ref="G10:H10"/>
    <mergeCell ref="I10:J10"/>
    <mergeCell ref="K10:L10"/>
    <mergeCell ref="A5:D6"/>
    <mergeCell ref="E5:H5"/>
    <mergeCell ref="I5:L6"/>
    <mergeCell ref="E6:F6"/>
    <mergeCell ref="I7:L7"/>
    <mergeCell ref="Q8:R8"/>
    <mergeCell ref="S8:T8"/>
    <mergeCell ref="M4:N4"/>
    <mergeCell ref="O4:P4"/>
    <mergeCell ref="M5:P5"/>
    <mergeCell ref="M6:N6"/>
    <mergeCell ref="O6:P6"/>
    <mergeCell ref="M7:P8"/>
    <mergeCell ref="Q7:T7"/>
    <mergeCell ref="A7:D8"/>
    <mergeCell ref="E8:F8"/>
    <mergeCell ref="G8:H8"/>
    <mergeCell ref="I8:J8"/>
    <mergeCell ref="K8:L8"/>
    <mergeCell ref="AC5:AD6"/>
    <mergeCell ref="AE5:AF6"/>
    <mergeCell ref="AG5:AH6"/>
    <mergeCell ref="AI5:AJ6"/>
    <mergeCell ref="AQ5:AQ6"/>
    <mergeCell ref="G6:H6"/>
    <mergeCell ref="E7:H7"/>
    <mergeCell ref="AI7:AJ8"/>
    <mergeCell ref="AQ7:AQ8"/>
    <mergeCell ref="U7:V8"/>
    <mergeCell ref="W7:X8"/>
    <mergeCell ref="Y7:Z8"/>
    <mergeCell ref="AA7:AB8"/>
    <mergeCell ref="AC7:AD8"/>
    <mergeCell ref="AE7:AF8"/>
    <mergeCell ref="AG7:AH8"/>
    <mergeCell ref="Q6:R6"/>
    <mergeCell ref="S6:T6"/>
    <mergeCell ref="Q5:T5"/>
    <mergeCell ref="U5:V6"/>
    <mergeCell ref="W5:X6"/>
    <mergeCell ref="Y5:Z6"/>
    <mergeCell ref="AA5:AB6"/>
    <mergeCell ref="AC3:AD4"/>
    <mergeCell ref="AE3:AF4"/>
    <mergeCell ref="AG3:AH4"/>
    <mergeCell ref="AI3:AJ4"/>
    <mergeCell ref="AQ3:AQ4"/>
    <mergeCell ref="A3:D4"/>
    <mergeCell ref="E3:H4"/>
    <mergeCell ref="I3:L3"/>
    <mergeCell ref="M3:P3"/>
    <mergeCell ref="Q3:T3"/>
    <mergeCell ref="U3:V4"/>
    <mergeCell ref="W3:X4"/>
    <mergeCell ref="I4:J4"/>
    <mergeCell ref="K4:L4"/>
    <mergeCell ref="Q4:R4"/>
    <mergeCell ref="S4:T4"/>
    <mergeCell ref="Y3:Z4"/>
    <mergeCell ref="AA3:AB4"/>
    <mergeCell ref="Y2:Z2"/>
    <mergeCell ref="AA2:AB2"/>
    <mergeCell ref="AC2:AD2"/>
    <mergeCell ref="AE2:AF2"/>
    <mergeCell ref="AG2:AH2"/>
    <mergeCell ref="AI2:AJ2"/>
    <mergeCell ref="A2:D2"/>
    <mergeCell ref="E2:H2"/>
    <mergeCell ref="I2:L2"/>
    <mergeCell ref="M2:P2"/>
    <mergeCell ref="Q2:T2"/>
    <mergeCell ref="U2:V2"/>
    <mergeCell ref="W2:X2"/>
    <mergeCell ref="Q53:T53"/>
    <mergeCell ref="U53:V54"/>
    <mergeCell ref="W53:X54"/>
    <mergeCell ref="AG55:AH56"/>
    <mergeCell ref="AI55:AJ56"/>
    <mergeCell ref="AQ55:AQ56"/>
    <mergeCell ref="Y53:Z54"/>
    <mergeCell ref="AA53:AB54"/>
    <mergeCell ref="AC53:AD54"/>
    <mergeCell ref="AE53:AF54"/>
    <mergeCell ref="AG53:AH54"/>
    <mergeCell ref="AI53:AJ54"/>
    <mergeCell ref="AQ53:AQ54"/>
    <mergeCell ref="Q54:R54"/>
    <mergeCell ref="S54:T54"/>
    <mergeCell ref="M54:N54"/>
    <mergeCell ref="O54:P54"/>
    <mergeCell ref="M55:P55"/>
    <mergeCell ref="M56:N56"/>
    <mergeCell ref="O56:P56"/>
    <mergeCell ref="A53:D54"/>
    <mergeCell ref="E53:H54"/>
    <mergeCell ref="I53:L53"/>
    <mergeCell ref="M53:P53"/>
    <mergeCell ref="AE52:AF52"/>
    <mergeCell ref="AG52:AH52"/>
    <mergeCell ref="AI52:AJ52"/>
    <mergeCell ref="M50:N50"/>
    <mergeCell ref="O50:P50"/>
    <mergeCell ref="A52:D52"/>
    <mergeCell ref="E52:H52"/>
    <mergeCell ref="I52:L52"/>
    <mergeCell ref="M52:P52"/>
    <mergeCell ref="Q52:T52"/>
    <mergeCell ref="A49:D50"/>
    <mergeCell ref="I49:L49"/>
    <mergeCell ref="M49:P49"/>
    <mergeCell ref="Q49:T50"/>
    <mergeCell ref="U49:V50"/>
    <mergeCell ref="W49:X50"/>
    <mergeCell ref="Y49:Z50"/>
    <mergeCell ref="AA49:AB50"/>
    <mergeCell ref="AC49:AD50"/>
    <mergeCell ref="U52:V52"/>
    <mergeCell ref="W52:X52"/>
    <mergeCell ref="Y52:Z52"/>
    <mergeCell ref="AA52:AB52"/>
    <mergeCell ref="AC52:AD52"/>
    <mergeCell ref="M60:N60"/>
    <mergeCell ref="O60:P60"/>
    <mergeCell ref="I57:L57"/>
    <mergeCell ref="M57:P58"/>
    <mergeCell ref="I58:J58"/>
    <mergeCell ref="K58:L58"/>
    <mergeCell ref="I59:L59"/>
    <mergeCell ref="M59:P59"/>
    <mergeCell ref="Q59:T60"/>
    <mergeCell ref="AI59:AJ60"/>
    <mergeCell ref="AQ59:AQ60"/>
    <mergeCell ref="U59:V60"/>
    <mergeCell ref="W59:X60"/>
    <mergeCell ref="Y59:Z60"/>
    <mergeCell ref="AA59:AB60"/>
    <mergeCell ref="AC59:AD60"/>
    <mergeCell ref="AE59:AF60"/>
    <mergeCell ref="AG59:AH60"/>
    <mergeCell ref="E57:H57"/>
    <mergeCell ref="E58:F58"/>
    <mergeCell ref="G58:H58"/>
    <mergeCell ref="A59:D60"/>
    <mergeCell ref="E59:H59"/>
    <mergeCell ref="E60:F60"/>
    <mergeCell ref="G60:H60"/>
    <mergeCell ref="I54:J54"/>
    <mergeCell ref="K54:L54"/>
    <mergeCell ref="A55:D56"/>
    <mergeCell ref="E55:H55"/>
    <mergeCell ref="I55:L56"/>
    <mergeCell ref="E56:F56"/>
    <mergeCell ref="A57:D58"/>
    <mergeCell ref="I60:J60"/>
    <mergeCell ref="K60:L60"/>
    <mergeCell ref="G56:H56"/>
    <mergeCell ref="AC57:AD58"/>
    <mergeCell ref="AE57:AF58"/>
    <mergeCell ref="AG57:AH58"/>
    <mergeCell ref="AI57:AJ58"/>
    <mergeCell ref="AQ57:AQ58"/>
    <mergeCell ref="Q58:R58"/>
    <mergeCell ref="S58:T58"/>
    <mergeCell ref="Q56:R56"/>
    <mergeCell ref="S56:T56"/>
    <mergeCell ref="Q57:T57"/>
    <mergeCell ref="U57:V58"/>
    <mergeCell ref="W57:X58"/>
    <mergeCell ref="Y57:Z58"/>
    <mergeCell ref="AA57:AB58"/>
    <mergeCell ref="AC55:AD56"/>
    <mergeCell ref="AE55:AF56"/>
    <mergeCell ref="Q55:T55"/>
    <mergeCell ref="U55:V56"/>
    <mergeCell ref="W55:X56"/>
    <mergeCell ref="Y55:Z56"/>
    <mergeCell ref="AA55:AB56"/>
    <mergeCell ref="AE49:AF50"/>
    <mergeCell ref="AG49:AH50"/>
    <mergeCell ref="AI49:AJ50"/>
    <mergeCell ref="AQ49:AQ50"/>
    <mergeCell ref="E49:H49"/>
    <mergeCell ref="E50:F50"/>
    <mergeCell ref="G50:H50"/>
    <mergeCell ref="I50:J50"/>
    <mergeCell ref="K50:L50"/>
    <mergeCell ref="A45:D46"/>
    <mergeCell ref="E45:H45"/>
    <mergeCell ref="I45:L46"/>
    <mergeCell ref="E46:F46"/>
    <mergeCell ref="I47:L47"/>
    <mergeCell ref="Q48:R48"/>
    <mergeCell ref="S48:T48"/>
    <mergeCell ref="M44:N44"/>
    <mergeCell ref="O44:P44"/>
    <mergeCell ref="M45:P45"/>
    <mergeCell ref="M46:N46"/>
    <mergeCell ref="O46:P46"/>
    <mergeCell ref="M47:P48"/>
    <mergeCell ref="Q47:T47"/>
    <mergeCell ref="A47:D48"/>
    <mergeCell ref="E48:F48"/>
    <mergeCell ref="G48:H48"/>
    <mergeCell ref="I48:J48"/>
    <mergeCell ref="K48:L48"/>
    <mergeCell ref="AC45:AD46"/>
    <mergeCell ref="AE45:AF46"/>
    <mergeCell ref="AG45:AH46"/>
    <mergeCell ref="AI45:AJ46"/>
    <mergeCell ref="AQ45:AQ46"/>
    <mergeCell ref="G46:H46"/>
    <mergeCell ref="E47:H47"/>
    <mergeCell ref="AI47:AJ48"/>
    <mergeCell ref="AQ47:AQ48"/>
    <mergeCell ref="U47:V48"/>
    <mergeCell ref="W47:X48"/>
    <mergeCell ref="Y47:Z48"/>
    <mergeCell ref="AA47:AB48"/>
    <mergeCell ref="AC47:AD48"/>
    <mergeCell ref="AE47:AF48"/>
    <mergeCell ref="AG47:AH48"/>
    <mergeCell ref="Q46:R46"/>
    <mergeCell ref="S46:T46"/>
    <mergeCell ref="Q45:T45"/>
    <mergeCell ref="U45:V46"/>
    <mergeCell ref="W45:X46"/>
    <mergeCell ref="Y45:Z46"/>
    <mergeCell ref="AA45:AB46"/>
    <mergeCell ref="AC43:AD44"/>
    <mergeCell ref="AE43:AF44"/>
    <mergeCell ref="AG43:AH44"/>
    <mergeCell ref="AI43:AJ44"/>
    <mergeCell ref="AQ43:AQ44"/>
    <mergeCell ref="A43:D44"/>
    <mergeCell ref="E43:H44"/>
    <mergeCell ref="I43:L43"/>
    <mergeCell ref="M43:P43"/>
    <mergeCell ref="Q43:T43"/>
    <mergeCell ref="U43:V44"/>
    <mergeCell ref="W43:X44"/>
    <mergeCell ref="I44:J44"/>
    <mergeCell ref="K44:L44"/>
    <mergeCell ref="Q44:R44"/>
    <mergeCell ref="S44:T44"/>
    <mergeCell ref="Y43:Z44"/>
    <mergeCell ref="AA43:AB44"/>
    <mergeCell ref="E39:H39"/>
    <mergeCell ref="E40:F40"/>
    <mergeCell ref="G40:H40"/>
    <mergeCell ref="I40:J40"/>
    <mergeCell ref="K40:L40"/>
    <mergeCell ref="E36:F36"/>
    <mergeCell ref="G36:H36"/>
    <mergeCell ref="A37:D38"/>
    <mergeCell ref="E37:H37"/>
    <mergeCell ref="E38:F38"/>
    <mergeCell ref="G38:H38"/>
    <mergeCell ref="A39:D40"/>
    <mergeCell ref="A35:D36"/>
    <mergeCell ref="E35:H35"/>
    <mergeCell ref="Y42:Z42"/>
    <mergeCell ref="AA42:AB42"/>
    <mergeCell ref="AC42:AD42"/>
    <mergeCell ref="AE42:AF42"/>
    <mergeCell ref="AG42:AH42"/>
    <mergeCell ref="AI42:AJ42"/>
    <mergeCell ref="A42:D42"/>
    <mergeCell ref="E42:H42"/>
    <mergeCell ref="I42:L42"/>
    <mergeCell ref="M42:P42"/>
    <mergeCell ref="Q42:T42"/>
    <mergeCell ref="U42:V42"/>
    <mergeCell ref="W42:X42"/>
    <mergeCell ref="AQ37:AQ38"/>
    <mergeCell ref="AI39:AJ40"/>
    <mergeCell ref="AQ39:AQ40"/>
    <mergeCell ref="M36:N36"/>
    <mergeCell ref="O36:P36"/>
    <mergeCell ref="I37:L37"/>
    <mergeCell ref="M37:P38"/>
    <mergeCell ref="I38:J38"/>
    <mergeCell ref="K38:L38"/>
    <mergeCell ref="I39:L39"/>
    <mergeCell ref="Q38:R38"/>
    <mergeCell ref="S38:T38"/>
    <mergeCell ref="Q36:R36"/>
    <mergeCell ref="S36:T36"/>
    <mergeCell ref="Q37:T37"/>
    <mergeCell ref="U37:V38"/>
    <mergeCell ref="W37:X38"/>
    <mergeCell ref="Y37:Z38"/>
    <mergeCell ref="AA37:AB38"/>
    <mergeCell ref="I35:L36"/>
    <mergeCell ref="M35:P35"/>
    <mergeCell ref="Q35:T35"/>
    <mergeCell ref="AC37:AD38"/>
    <mergeCell ref="AE37:AF38"/>
    <mergeCell ref="AG37:AH38"/>
    <mergeCell ref="AI37:AJ38"/>
    <mergeCell ref="M33:P33"/>
    <mergeCell ref="Q33:T33"/>
    <mergeCell ref="U33:V34"/>
    <mergeCell ref="W33:X34"/>
    <mergeCell ref="Y33:Z34"/>
    <mergeCell ref="AA33:AB34"/>
    <mergeCell ref="AC33:AD34"/>
    <mergeCell ref="AI35:AJ36"/>
    <mergeCell ref="AQ35:AQ36"/>
    <mergeCell ref="U35:V36"/>
    <mergeCell ref="W35:X36"/>
    <mergeCell ref="Y35:Z36"/>
    <mergeCell ref="AA35:AB36"/>
    <mergeCell ref="AC35:AD36"/>
    <mergeCell ref="AE35:AF36"/>
    <mergeCell ref="AG35:AH36"/>
    <mergeCell ref="M34:N34"/>
    <mergeCell ref="O34:P34"/>
    <mergeCell ref="Q34:R34"/>
    <mergeCell ref="S34:T34"/>
    <mergeCell ref="AE39:AF40"/>
    <mergeCell ref="AG39:AH40"/>
    <mergeCell ref="M40:N40"/>
    <mergeCell ref="O40:P40"/>
    <mergeCell ref="M39:P39"/>
    <mergeCell ref="Q39:T40"/>
    <mergeCell ref="U39:V40"/>
    <mergeCell ref="W39:X40"/>
    <mergeCell ref="Y39:Z40"/>
    <mergeCell ref="AA39:AB40"/>
    <mergeCell ref="AC39:AD40"/>
    <mergeCell ref="AA32:AB32"/>
    <mergeCell ref="AC32:AD32"/>
    <mergeCell ref="AE32:AF32"/>
    <mergeCell ref="AG32:AH32"/>
    <mergeCell ref="AI32:AJ32"/>
    <mergeCell ref="AE33:AF34"/>
    <mergeCell ref="AG33:AH34"/>
    <mergeCell ref="AI33:AJ34"/>
    <mergeCell ref="AQ33:AQ34"/>
    <mergeCell ref="G30:H30"/>
    <mergeCell ref="I30:J30"/>
    <mergeCell ref="E32:H32"/>
    <mergeCell ref="I32:L32"/>
    <mergeCell ref="E33:H34"/>
    <mergeCell ref="I33:L33"/>
    <mergeCell ref="I34:J34"/>
    <mergeCell ref="K34:L34"/>
    <mergeCell ref="A29:D30"/>
    <mergeCell ref="A32:D32"/>
    <mergeCell ref="A33:D34"/>
    <mergeCell ref="E29:H29"/>
    <mergeCell ref="I29:L29"/>
    <mergeCell ref="E30:F30"/>
    <mergeCell ref="K30:L30"/>
    <mergeCell ref="M32:P32"/>
    <mergeCell ref="Q32:T32"/>
    <mergeCell ref="U32:V32"/>
    <mergeCell ref="W32:X32"/>
    <mergeCell ref="Y32:Z32"/>
    <mergeCell ref="M24:N24"/>
    <mergeCell ref="O24:P24"/>
    <mergeCell ref="M25:P25"/>
    <mergeCell ref="M27:P28"/>
    <mergeCell ref="Q27:T27"/>
    <mergeCell ref="U27:V28"/>
    <mergeCell ref="W27:X28"/>
    <mergeCell ref="U23:V24"/>
    <mergeCell ref="W23:X24"/>
    <mergeCell ref="Y23:Z24"/>
    <mergeCell ref="AQ27:AQ28"/>
    <mergeCell ref="M29:P29"/>
    <mergeCell ref="Q29:T30"/>
    <mergeCell ref="U29:V30"/>
    <mergeCell ref="W29:X30"/>
    <mergeCell ref="Y29:Z30"/>
    <mergeCell ref="AA29:AB30"/>
    <mergeCell ref="AC29:AD30"/>
    <mergeCell ref="M30:N30"/>
    <mergeCell ref="O30:P30"/>
    <mergeCell ref="AE29:AF30"/>
    <mergeCell ref="AG29:AH30"/>
    <mergeCell ref="AI29:AJ30"/>
    <mergeCell ref="AQ29:AQ30"/>
    <mergeCell ref="E23:H24"/>
    <mergeCell ref="I23:L23"/>
    <mergeCell ref="I24:J24"/>
    <mergeCell ref="E25:H25"/>
    <mergeCell ref="Q28:R28"/>
    <mergeCell ref="S28:T28"/>
    <mergeCell ref="Y27:Z28"/>
    <mergeCell ref="K24:L24"/>
    <mergeCell ref="I25:L26"/>
    <mergeCell ref="I27:L27"/>
    <mergeCell ref="M23:P23"/>
    <mergeCell ref="Q23:T23"/>
    <mergeCell ref="AE23:AF24"/>
    <mergeCell ref="AG23:AH24"/>
    <mergeCell ref="AI23:AJ24"/>
    <mergeCell ref="AQ23:AQ24"/>
    <mergeCell ref="A23:D24"/>
    <mergeCell ref="A25:D26"/>
    <mergeCell ref="A27:D28"/>
    <mergeCell ref="AC25:AD26"/>
    <mergeCell ref="AE25:AF26"/>
    <mergeCell ref="AG25:AH26"/>
    <mergeCell ref="AI25:AJ26"/>
    <mergeCell ref="AQ25:AQ26"/>
    <mergeCell ref="E26:F26"/>
    <mergeCell ref="G26:H26"/>
    <mergeCell ref="E27:H27"/>
    <mergeCell ref="E28:F28"/>
    <mergeCell ref="G28:H28"/>
    <mergeCell ref="I28:J28"/>
    <mergeCell ref="K28:L28"/>
    <mergeCell ref="AA27:AB28"/>
    <mergeCell ref="AC27:AD28"/>
    <mergeCell ref="AE27:AF28"/>
    <mergeCell ref="AG27:AH28"/>
    <mergeCell ref="AI27:AJ28"/>
    <mergeCell ref="E19:H19"/>
    <mergeCell ref="E20:F20"/>
    <mergeCell ref="AA22:AB22"/>
    <mergeCell ref="AC22:AD22"/>
    <mergeCell ref="AE22:AF22"/>
    <mergeCell ref="AG22:AH22"/>
    <mergeCell ref="AI22:AJ22"/>
    <mergeCell ref="M20:N20"/>
    <mergeCell ref="O20:P20"/>
    <mergeCell ref="M22:P22"/>
    <mergeCell ref="Q22:T22"/>
    <mergeCell ref="U22:V22"/>
    <mergeCell ref="W22:X22"/>
    <mergeCell ref="Y22:Z22"/>
    <mergeCell ref="K20:L20"/>
    <mergeCell ref="I22:L22"/>
    <mergeCell ref="G20:H20"/>
    <mergeCell ref="A22:D22"/>
    <mergeCell ref="E22:H22"/>
    <mergeCell ref="A17:D18"/>
    <mergeCell ref="AI19:AJ20"/>
    <mergeCell ref="AQ19:AQ20"/>
    <mergeCell ref="U19:V20"/>
    <mergeCell ref="W19:X20"/>
    <mergeCell ref="Y19:Z20"/>
    <mergeCell ref="AA19:AB20"/>
    <mergeCell ref="AC19:AD20"/>
    <mergeCell ref="AE19:AF20"/>
    <mergeCell ref="AG19:AH20"/>
    <mergeCell ref="I17:L17"/>
    <mergeCell ref="M17:P18"/>
    <mergeCell ref="I18:J18"/>
    <mergeCell ref="K18:L18"/>
    <mergeCell ref="I19:L19"/>
    <mergeCell ref="M19:P19"/>
    <mergeCell ref="Q19:T20"/>
    <mergeCell ref="I20:J20"/>
    <mergeCell ref="E17:H17"/>
    <mergeCell ref="E18:F18"/>
    <mergeCell ref="G18:H18"/>
    <mergeCell ref="A19:D20"/>
  </mergeCells>
  <phoneticPr fontId="15"/>
  <printOptions horizontalCentered="1"/>
  <pageMargins left="0.19685039370078741" right="0.19685039370078741" top="0.78740157480314965" bottom="0.39370078740157483" header="0" footer="0"/>
  <pageSetup paperSize="9"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1000"/>
  <sheetViews>
    <sheetView workbookViewId="0"/>
  </sheetViews>
  <sheetFormatPr defaultColWidth="14.42578125" defaultRowHeight="15" customHeight="1"/>
  <cols>
    <col min="1" max="2" width="3.42578125" customWidth="1"/>
    <col min="3" max="6" width="6.42578125" customWidth="1"/>
    <col min="7" max="22" width="4.42578125" customWidth="1"/>
    <col min="23" max="44" width="3.42578125" customWidth="1"/>
    <col min="45" max="45" width="12.5703125" customWidth="1"/>
    <col min="46" max="65" width="3.42578125" customWidth="1"/>
  </cols>
  <sheetData>
    <row r="1" spans="1:65" ht="6" customHeight="1">
      <c r="A1" s="46"/>
      <c r="B1" s="46"/>
      <c r="C1" s="46"/>
      <c r="D1" s="46"/>
      <c r="E1" s="46"/>
      <c r="F1" s="46"/>
      <c r="G1" s="46"/>
      <c r="H1" s="46"/>
      <c r="I1" s="46"/>
      <c r="J1" s="46"/>
      <c r="K1" s="46"/>
      <c r="L1" s="46"/>
      <c r="M1" s="46"/>
      <c r="N1" s="46"/>
      <c r="O1" s="46"/>
      <c r="P1" s="46"/>
      <c r="Q1" s="46"/>
      <c r="R1" s="46"/>
      <c r="S1" s="46"/>
      <c r="T1" s="46"/>
      <c r="U1" s="46"/>
      <c r="V1" s="46"/>
      <c r="W1" s="46"/>
      <c r="X1" s="47"/>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row>
    <row r="2" spans="1:65" ht="21" customHeight="1">
      <c r="A2" s="221" t="s">
        <v>77</v>
      </c>
      <c r="B2" s="49"/>
      <c r="C2" s="139" t="s">
        <v>79</v>
      </c>
      <c r="D2" s="63"/>
      <c r="E2" s="63"/>
      <c r="F2" s="75"/>
      <c r="G2" s="203">
        <f>C3</f>
        <v>0</v>
      </c>
      <c r="H2" s="63"/>
      <c r="I2" s="63"/>
      <c r="J2" s="75"/>
      <c r="K2" s="203">
        <f>C5</f>
        <v>0</v>
      </c>
      <c r="L2" s="63"/>
      <c r="M2" s="63"/>
      <c r="N2" s="75"/>
      <c r="O2" s="210">
        <f>C7</f>
        <v>0</v>
      </c>
      <c r="P2" s="63"/>
      <c r="Q2" s="63"/>
      <c r="R2" s="75"/>
      <c r="S2" s="203">
        <f>C9</f>
        <v>0</v>
      </c>
      <c r="T2" s="63"/>
      <c r="U2" s="63"/>
      <c r="V2" s="75"/>
      <c r="W2" s="139" t="s">
        <v>68</v>
      </c>
      <c r="X2" s="75"/>
      <c r="Y2" s="200" t="s">
        <v>69</v>
      </c>
      <c r="Z2" s="75"/>
      <c r="AA2" s="200" t="s">
        <v>214</v>
      </c>
      <c r="AB2" s="75"/>
      <c r="AC2" s="99" t="s">
        <v>71</v>
      </c>
      <c r="AD2" s="75"/>
      <c r="AE2" s="99" t="s">
        <v>72</v>
      </c>
      <c r="AF2" s="75"/>
      <c r="AG2" s="99" t="s">
        <v>73</v>
      </c>
      <c r="AH2" s="75"/>
      <c r="AI2" s="99" t="s">
        <v>215</v>
      </c>
      <c r="AJ2" s="75"/>
      <c r="AK2" s="99" t="s">
        <v>75</v>
      </c>
      <c r="AL2" s="75"/>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row>
    <row r="3" spans="1:65" ht="20.25" customHeight="1">
      <c r="A3" s="222"/>
      <c r="B3" s="224" t="s">
        <v>163</v>
      </c>
      <c r="C3" s="192"/>
      <c r="D3" s="164"/>
      <c r="E3" s="164"/>
      <c r="F3" s="188"/>
      <c r="G3" s="205"/>
      <c r="H3" s="164"/>
      <c r="I3" s="164"/>
      <c r="J3" s="188"/>
      <c r="K3" s="196" t="str">
        <f>IF(K4="","",IF(K4=M4,"△",IF(K4&gt;M4,"○","×")))</f>
        <v/>
      </c>
      <c r="L3" s="63"/>
      <c r="M3" s="63"/>
      <c r="N3" s="75"/>
      <c r="O3" s="196" t="str">
        <f>IF(O4="","",IF(O4=Q4,"△",IF(O4&gt;Q4,"○","×")))</f>
        <v/>
      </c>
      <c r="P3" s="63"/>
      <c r="Q3" s="63"/>
      <c r="R3" s="75"/>
      <c r="S3" s="196" t="str">
        <f>IF(S4="","",IF(S4=U4,"△",IF(S4&gt;U4,"○","×")))</f>
        <v/>
      </c>
      <c r="T3" s="63"/>
      <c r="U3" s="63"/>
      <c r="V3" s="75"/>
      <c r="W3" s="193" t="str">
        <f>IF(AR3=0,"", COUNTIF(G3:V3,"○"))</f>
        <v/>
      </c>
      <c r="X3" s="188"/>
      <c r="Y3" s="193" t="str">
        <f>IF(AR3=0,"", COUNTIF(G3:V3,"×"))</f>
        <v/>
      </c>
      <c r="Z3" s="188"/>
      <c r="AA3" s="193" t="str">
        <f>IF(AR3=0,"", COUNTIF(G3:V3,"△"))</f>
        <v/>
      </c>
      <c r="AB3" s="188"/>
      <c r="AC3" s="193" t="str">
        <f>IF(AR3=0,"", W3*3+AA3)</f>
        <v/>
      </c>
      <c r="AD3" s="188"/>
      <c r="AE3" s="193" t="str">
        <f>IF(AR3=0,"",SUM(G4,K4,O4,S4))</f>
        <v/>
      </c>
      <c r="AF3" s="188"/>
      <c r="AG3" s="193" t="str">
        <f>IF(AR3=0,"",SUM(I4,M4,Q4,U4))</f>
        <v/>
      </c>
      <c r="AH3" s="188"/>
      <c r="AI3" s="193" t="str">
        <f>IF(AR3=0,"",SUM(AE3,-AG3))</f>
        <v/>
      </c>
      <c r="AJ3" s="188"/>
      <c r="AK3" s="193" t="str">
        <f>IF(AR3=0,"",_xlfn.RANK.EQ(AS3,AS3:AS10))</f>
        <v/>
      </c>
      <c r="AL3" s="188"/>
      <c r="AM3" s="2"/>
      <c r="AN3" s="2"/>
      <c r="AO3" s="2"/>
      <c r="AP3" s="2"/>
      <c r="AQ3" s="2"/>
      <c r="AR3" s="2">
        <f>COUNTA(K4:V4,O6:V6,S8:V8)</f>
        <v>0</v>
      </c>
      <c r="AS3" s="186" t="str">
        <f>IF(AR3=0,"",10000000000+(AC3*100000000)+(100000+(AI3*1000))+(AE3))</f>
        <v/>
      </c>
      <c r="AT3" s="2"/>
      <c r="AU3" s="2"/>
      <c r="AV3" s="2"/>
      <c r="AW3" s="2"/>
      <c r="AX3" s="2"/>
      <c r="AY3" s="2"/>
      <c r="AZ3" s="2"/>
      <c r="BA3" s="2"/>
      <c r="BB3" s="2"/>
      <c r="BC3" s="2"/>
      <c r="BD3" s="2"/>
      <c r="BE3" s="2"/>
      <c r="BF3" s="2"/>
      <c r="BG3" s="2"/>
      <c r="BH3" s="2"/>
      <c r="BI3" s="2"/>
      <c r="BJ3" s="2"/>
      <c r="BK3" s="2"/>
      <c r="BL3" s="2"/>
      <c r="BM3" s="2"/>
    </row>
    <row r="4" spans="1:65" ht="20.25" customHeight="1">
      <c r="A4" s="222"/>
      <c r="B4" s="82"/>
      <c r="C4" s="191"/>
      <c r="D4" s="84"/>
      <c r="E4" s="84"/>
      <c r="F4" s="82"/>
      <c r="G4" s="191"/>
      <c r="H4" s="84"/>
      <c r="I4" s="84"/>
      <c r="J4" s="82"/>
      <c r="K4" s="206"/>
      <c r="L4" s="75"/>
      <c r="M4" s="206"/>
      <c r="N4" s="75"/>
      <c r="O4" s="206"/>
      <c r="P4" s="75"/>
      <c r="Q4" s="206"/>
      <c r="R4" s="75"/>
      <c r="S4" s="206"/>
      <c r="T4" s="75"/>
      <c r="U4" s="206"/>
      <c r="V4" s="75"/>
      <c r="W4" s="191"/>
      <c r="X4" s="82"/>
      <c r="Y4" s="191"/>
      <c r="Z4" s="82"/>
      <c r="AA4" s="191"/>
      <c r="AB4" s="82"/>
      <c r="AC4" s="191"/>
      <c r="AD4" s="82"/>
      <c r="AE4" s="191"/>
      <c r="AF4" s="82"/>
      <c r="AG4" s="191"/>
      <c r="AH4" s="82"/>
      <c r="AI4" s="191"/>
      <c r="AJ4" s="82"/>
      <c r="AK4" s="191"/>
      <c r="AL4" s="82"/>
      <c r="AM4" s="2"/>
      <c r="AN4" s="2"/>
      <c r="AO4" s="2"/>
      <c r="AP4" s="2"/>
      <c r="AQ4" s="2"/>
      <c r="AR4" s="2"/>
      <c r="AS4" s="57"/>
      <c r="AT4" s="2"/>
      <c r="AU4" s="2"/>
      <c r="AV4" s="2"/>
      <c r="AW4" s="2"/>
      <c r="AX4" s="2"/>
      <c r="AY4" s="2"/>
      <c r="AZ4" s="2"/>
      <c r="BA4" s="2"/>
      <c r="BB4" s="2"/>
      <c r="BC4" s="2"/>
      <c r="BD4" s="2"/>
      <c r="BE4" s="2"/>
      <c r="BF4" s="2"/>
      <c r="BG4" s="2"/>
      <c r="BH4" s="2"/>
      <c r="BI4" s="2"/>
      <c r="BJ4" s="2"/>
      <c r="BK4" s="2"/>
      <c r="BL4" s="2"/>
      <c r="BM4" s="2"/>
    </row>
    <row r="5" spans="1:65" ht="20.25" customHeight="1">
      <c r="A5" s="222"/>
      <c r="B5" s="224" t="s">
        <v>164</v>
      </c>
      <c r="C5" s="192"/>
      <c r="D5" s="164"/>
      <c r="E5" s="164"/>
      <c r="F5" s="188"/>
      <c r="G5" s="196" t="str">
        <f>IF(K4="","",IF(G6=I6,"△",IF(G6&gt;I6,"○","×")))</f>
        <v/>
      </c>
      <c r="H5" s="63"/>
      <c r="I5" s="63"/>
      <c r="J5" s="75"/>
      <c r="K5" s="199"/>
      <c r="L5" s="164"/>
      <c r="M5" s="164"/>
      <c r="N5" s="188"/>
      <c r="O5" s="196" t="str">
        <f>IF(O6="","",IF(O6=Q6,"△",IF(O6&gt;Q6,"○","×")))</f>
        <v/>
      </c>
      <c r="P5" s="63"/>
      <c r="Q5" s="63"/>
      <c r="R5" s="75"/>
      <c r="S5" s="196" t="str">
        <f>IF(S6="","",IF(S6=U6,"△",IF(S6&gt;U6,"○","×")))</f>
        <v/>
      </c>
      <c r="T5" s="63"/>
      <c r="U5" s="63"/>
      <c r="V5" s="75"/>
      <c r="W5" s="193" t="str">
        <f>IF($AR$3=0,"", COUNTIF(G5:V5,"○"))</f>
        <v/>
      </c>
      <c r="X5" s="188"/>
      <c r="Y5" s="193" t="str">
        <f>IF($AR$3=0,"", COUNTIF(G5:V5,"×"))</f>
        <v/>
      </c>
      <c r="Z5" s="188"/>
      <c r="AA5" s="193" t="str">
        <f>IF($AR$3=0,"", COUNTIF(G5:V5,"△"))</f>
        <v/>
      </c>
      <c r="AB5" s="188"/>
      <c r="AC5" s="193" t="str">
        <f>IF(AR3=0,"", W5*3+AA5)</f>
        <v/>
      </c>
      <c r="AD5" s="188"/>
      <c r="AE5" s="193" t="str">
        <f>IF(AR3=0,"",SUM(G6,K6,O6,S6))</f>
        <v/>
      </c>
      <c r="AF5" s="188"/>
      <c r="AG5" s="193" t="str">
        <f>IF(AR3=0,"",SUM(I6,M6,Q6,U6))</f>
        <v/>
      </c>
      <c r="AH5" s="188"/>
      <c r="AI5" s="193" t="str">
        <f>IF(AR3=0,"",SUM(AE5,-AG5))</f>
        <v/>
      </c>
      <c r="AJ5" s="188"/>
      <c r="AK5" s="193" t="str">
        <f>IF(AR3=0,"",_xlfn.RANK.EQ(AS5,AS3:AS10))</f>
        <v/>
      </c>
      <c r="AL5" s="188"/>
      <c r="AM5" s="2"/>
      <c r="AN5" s="2"/>
      <c r="AO5" s="2"/>
      <c r="AP5" s="2"/>
      <c r="AQ5" s="2"/>
      <c r="AR5" s="2"/>
      <c r="AS5" s="186" t="str">
        <f>IF(AR3=0,"",10000000000+(AC5*100000000)+(100000+(AI5*1000))+(AE5))</f>
        <v/>
      </c>
      <c r="AT5" s="2"/>
      <c r="AU5" s="2"/>
      <c r="AV5" s="2"/>
      <c r="AW5" s="2"/>
      <c r="AX5" s="2"/>
      <c r="AY5" s="2"/>
      <c r="AZ5" s="2"/>
      <c r="BA5" s="2"/>
      <c r="BB5" s="2"/>
      <c r="BC5" s="2"/>
      <c r="BD5" s="2"/>
      <c r="BE5" s="2"/>
      <c r="BF5" s="2"/>
      <c r="BG5" s="2"/>
      <c r="BH5" s="2"/>
      <c r="BI5" s="2"/>
      <c r="BJ5" s="2"/>
      <c r="BK5" s="2"/>
      <c r="BL5" s="2"/>
      <c r="BM5" s="2"/>
    </row>
    <row r="6" spans="1:65" ht="20.25" customHeight="1">
      <c r="A6" s="222"/>
      <c r="B6" s="82"/>
      <c r="C6" s="191"/>
      <c r="D6" s="84"/>
      <c r="E6" s="84"/>
      <c r="F6" s="82"/>
      <c r="G6" s="200" t="str">
        <f>IF(M4="","",M4)</f>
        <v/>
      </c>
      <c r="H6" s="75"/>
      <c r="I6" s="200" t="str">
        <f>IF(K4="","",K4)</f>
        <v/>
      </c>
      <c r="J6" s="75"/>
      <c r="K6" s="191"/>
      <c r="L6" s="84"/>
      <c r="M6" s="84"/>
      <c r="N6" s="82"/>
      <c r="O6" s="209"/>
      <c r="P6" s="75"/>
      <c r="Q6" s="209"/>
      <c r="R6" s="75"/>
      <c r="S6" s="209"/>
      <c r="T6" s="75"/>
      <c r="U6" s="209"/>
      <c r="V6" s="75"/>
      <c r="W6" s="191"/>
      <c r="X6" s="82"/>
      <c r="Y6" s="191"/>
      <c r="Z6" s="82"/>
      <c r="AA6" s="191"/>
      <c r="AB6" s="82"/>
      <c r="AC6" s="191"/>
      <c r="AD6" s="82"/>
      <c r="AE6" s="191"/>
      <c r="AF6" s="82"/>
      <c r="AG6" s="191"/>
      <c r="AH6" s="82"/>
      <c r="AI6" s="191"/>
      <c r="AJ6" s="82"/>
      <c r="AK6" s="191"/>
      <c r="AL6" s="82"/>
      <c r="AM6" s="2"/>
      <c r="AN6" s="2"/>
      <c r="AO6" s="2"/>
      <c r="AP6" s="2"/>
      <c r="AQ6" s="2"/>
      <c r="AR6" s="2"/>
      <c r="AS6" s="57"/>
      <c r="AT6" s="2"/>
      <c r="AU6" s="2"/>
      <c r="AV6" s="2"/>
      <c r="AW6" s="2"/>
      <c r="AX6" s="2"/>
      <c r="AY6" s="2"/>
      <c r="AZ6" s="2"/>
      <c r="BA6" s="2"/>
      <c r="BB6" s="2"/>
      <c r="BC6" s="2"/>
      <c r="BD6" s="2"/>
      <c r="BE6" s="2"/>
      <c r="BF6" s="2"/>
      <c r="BG6" s="2"/>
      <c r="BH6" s="2"/>
      <c r="BI6" s="2"/>
      <c r="BJ6" s="2"/>
      <c r="BK6" s="2"/>
      <c r="BL6" s="2"/>
      <c r="BM6" s="2"/>
    </row>
    <row r="7" spans="1:65" ht="20.25" customHeight="1">
      <c r="A7" s="222"/>
      <c r="B7" s="224" t="s">
        <v>165</v>
      </c>
      <c r="C7" s="192"/>
      <c r="D7" s="164"/>
      <c r="E7" s="164"/>
      <c r="F7" s="188"/>
      <c r="G7" s="196" t="str">
        <f>IF(O4="","",IF(G8=I8,"△",IF(G8&gt;I8,"○","×")))</f>
        <v/>
      </c>
      <c r="H7" s="63"/>
      <c r="I7" s="63"/>
      <c r="J7" s="75"/>
      <c r="K7" s="196" t="str">
        <f>IF(O6="","",IF(K8=M8,"△",IF(K8&gt;M8,"○","×")))</f>
        <v/>
      </c>
      <c r="L7" s="63"/>
      <c r="M7" s="63"/>
      <c r="N7" s="75"/>
      <c r="O7" s="197"/>
      <c r="P7" s="164"/>
      <c r="Q7" s="164"/>
      <c r="R7" s="188"/>
      <c r="S7" s="196" t="str">
        <f>IF(S8="","",IF(S8=U8,"△",IF(S8&gt;U8,"○","×")))</f>
        <v/>
      </c>
      <c r="T7" s="63"/>
      <c r="U7" s="63"/>
      <c r="V7" s="75"/>
      <c r="W7" s="193" t="str">
        <f>IF($AR$3=0,"", COUNTIF(G7:V7,"○"))</f>
        <v/>
      </c>
      <c r="X7" s="188"/>
      <c r="Y7" s="193" t="str">
        <f>IF($AR$3=0,"", COUNTIF(G7:V7,"×"))</f>
        <v/>
      </c>
      <c r="Z7" s="188"/>
      <c r="AA7" s="193" t="str">
        <f>IF($AR$3=0,"", COUNTIF(G7:V7,"△"))</f>
        <v/>
      </c>
      <c r="AB7" s="188"/>
      <c r="AC7" s="193" t="str">
        <f>IF(AR3=0,"", W7*3+AA7)</f>
        <v/>
      </c>
      <c r="AD7" s="188"/>
      <c r="AE7" s="193" t="str">
        <f>IF(AR3=0,"",SUM(G8,K8,O8,S8))</f>
        <v/>
      </c>
      <c r="AF7" s="188"/>
      <c r="AG7" s="193" t="str">
        <f>IF(AR3=0,"",SUM(I8,M8,Q8,U8))</f>
        <v/>
      </c>
      <c r="AH7" s="188"/>
      <c r="AI7" s="193" t="str">
        <f>IF(AR3=0,"",SUM(AE7,-AG7))</f>
        <v/>
      </c>
      <c r="AJ7" s="188"/>
      <c r="AK7" s="193" t="str">
        <f>IF(AR3=0,"",_xlfn.RANK.EQ(AS7,AS3:AS10))</f>
        <v/>
      </c>
      <c r="AL7" s="188"/>
      <c r="AM7" s="2"/>
      <c r="AN7" s="2"/>
      <c r="AO7" s="2"/>
      <c r="AP7" s="2"/>
      <c r="AQ7" s="2"/>
      <c r="AR7" s="2"/>
      <c r="AS7" s="186" t="str">
        <f>IF(AR3=0,"",10000000000+(AC7*100000000)+(100000+(AI7*1000))+(AE7))</f>
        <v/>
      </c>
      <c r="AT7" s="2"/>
      <c r="AU7" s="2"/>
      <c r="AV7" s="2"/>
      <c r="AW7" s="2"/>
      <c r="AX7" s="2"/>
      <c r="AY7" s="2"/>
      <c r="AZ7" s="2"/>
      <c r="BA7" s="2"/>
      <c r="BB7" s="2"/>
      <c r="BC7" s="2"/>
      <c r="BD7" s="2"/>
      <c r="BE7" s="2"/>
      <c r="BF7" s="2"/>
      <c r="BG7" s="2"/>
      <c r="BH7" s="2"/>
      <c r="BI7" s="2"/>
      <c r="BJ7" s="2"/>
      <c r="BK7" s="2"/>
      <c r="BL7" s="2"/>
      <c r="BM7" s="2"/>
    </row>
    <row r="8" spans="1:65" ht="20.25" customHeight="1">
      <c r="A8" s="222"/>
      <c r="B8" s="82"/>
      <c r="C8" s="191"/>
      <c r="D8" s="84"/>
      <c r="E8" s="84"/>
      <c r="F8" s="82"/>
      <c r="G8" s="198" t="str">
        <f>IF(Q4="","",Q4)</f>
        <v/>
      </c>
      <c r="H8" s="75"/>
      <c r="I8" s="198" t="str">
        <f>IF(O4="","",O4)</f>
        <v/>
      </c>
      <c r="J8" s="75"/>
      <c r="K8" s="198" t="str">
        <f>IF(Q6="","",Q6)</f>
        <v/>
      </c>
      <c r="L8" s="75"/>
      <c r="M8" s="198" t="str">
        <f>IF(O6="","",O6)</f>
        <v/>
      </c>
      <c r="N8" s="75"/>
      <c r="O8" s="191"/>
      <c r="P8" s="84"/>
      <c r="Q8" s="84"/>
      <c r="R8" s="82"/>
      <c r="S8" s="207"/>
      <c r="T8" s="75"/>
      <c r="U8" s="207"/>
      <c r="V8" s="75"/>
      <c r="W8" s="191"/>
      <c r="X8" s="82"/>
      <c r="Y8" s="191"/>
      <c r="Z8" s="82"/>
      <c r="AA8" s="191"/>
      <c r="AB8" s="82"/>
      <c r="AC8" s="191"/>
      <c r="AD8" s="82"/>
      <c r="AE8" s="191"/>
      <c r="AF8" s="82"/>
      <c r="AG8" s="191"/>
      <c r="AH8" s="82"/>
      <c r="AI8" s="191"/>
      <c r="AJ8" s="82"/>
      <c r="AK8" s="191"/>
      <c r="AL8" s="82"/>
      <c r="AM8" s="2"/>
      <c r="AN8" s="2"/>
      <c r="AO8" s="2"/>
      <c r="AP8" s="2"/>
      <c r="AQ8" s="2"/>
      <c r="AR8" s="2"/>
      <c r="AS8" s="57"/>
      <c r="AT8" s="2"/>
      <c r="AU8" s="2"/>
      <c r="AV8" s="2"/>
      <c r="AW8" s="2"/>
      <c r="AX8" s="2"/>
      <c r="AY8" s="2"/>
      <c r="AZ8" s="2"/>
      <c r="BA8" s="2"/>
      <c r="BB8" s="2"/>
      <c r="BC8" s="2"/>
      <c r="BD8" s="2"/>
      <c r="BE8" s="2"/>
      <c r="BF8" s="2"/>
      <c r="BG8" s="2"/>
      <c r="BH8" s="2"/>
      <c r="BI8" s="2"/>
      <c r="BJ8" s="2"/>
      <c r="BK8" s="2"/>
      <c r="BL8" s="2"/>
      <c r="BM8" s="2"/>
    </row>
    <row r="9" spans="1:65" ht="13.5" hidden="1" customHeight="1">
      <c r="A9" s="222"/>
      <c r="B9" s="48"/>
      <c r="C9" s="192"/>
      <c r="D9" s="164"/>
      <c r="E9" s="164"/>
      <c r="F9" s="188"/>
      <c r="G9" s="196" t="str">
        <f>IF(S4="","",IF(G10=I10,"△",IF(G10&gt;I10,"○","×")))</f>
        <v/>
      </c>
      <c r="H9" s="63"/>
      <c r="I9" s="63"/>
      <c r="J9" s="75"/>
      <c r="K9" s="196" t="str">
        <f>IF(S6="","",IF(K10=M10,"△",IF(K10&gt;M10,"○","×")))</f>
        <v/>
      </c>
      <c r="L9" s="63"/>
      <c r="M9" s="63"/>
      <c r="N9" s="75"/>
      <c r="O9" s="196" t="str">
        <f>IF(S8="","",IF(O10=Q10,"△",IF(O10&gt;Q10,"○","×")))</f>
        <v/>
      </c>
      <c r="P9" s="63"/>
      <c r="Q9" s="63"/>
      <c r="R9" s="75"/>
      <c r="S9" s="199"/>
      <c r="T9" s="164"/>
      <c r="U9" s="164"/>
      <c r="V9" s="188"/>
      <c r="W9" s="193" t="str">
        <f>IF($AR$3=0,"", COUNTIF(G9:V9,"○"))</f>
        <v/>
      </c>
      <c r="X9" s="188"/>
      <c r="Y9" s="193" t="str">
        <f>IF($AR$3=0,"", COUNTIF(G9:V9,"×"))</f>
        <v/>
      </c>
      <c r="Z9" s="188"/>
      <c r="AA9" s="193" t="str">
        <f>IF($AR$3=0,"", COUNTIF(G9:V9,"△"))</f>
        <v/>
      </c>
      <c r="AB9" s="188"/>
      <c r="AC9" s="193" t="str">
        <f>IF(AR3=0,"", W9*3+AA9)</f>
        <v/>
      </c>
      <c r="AD9" s="188"/>
      <c r="AE9" s="193" t="str">
        <f>IF(AR3=0,"",SUM(G10,K10,O10,S10))</f>
        <v/>
      </c>
      <c r="AF9" s="188"/>
      <c r="AG9" s="193" t="str">
        <f>IF(AR3=0,"",SUM(I10,M10,Q10,U10))</f>
        <v/>
      </c>
      <c r="AH9" s="188"/>
      <c r="AI9" s="193" t="str">
        <f>IF(AR3=0,"",SUM(AE9,-AG9))</f>
        <v/>
      </c>
      <c r="AJ9" s="188"/>
      <c r="AK9" s="193" t="str">
        <f>IF(AR3=0,"",_xlfn.RANK.EQ(AS9,AS3:AS10))</f>
        <v/>
      </c>
      <c r="AL9" s="188"/>
      <c r="AM9" s="2"/>
      <c r="AN9" s="2"/>
      <c r="AO9" s="2"/>
      <c r="AP9" s="2"/>
      <c r="AQ9" s="2"/>
      <c r="AR9" s="2"/>
      <c r="AS9" s="186">
        <v>0</v>
      </c>
      <c r="AT9" s="2"/>
      <c r="AU9" s="2"/>
      <c r="AV9" s="2"/>
      <c r="AW9" s="2"/>
      <c r="AX9" s="2"/>
      <c r="AY9" s="2"/>
      <c r="AZ9" s="2"/>
      <c r="BA9" s="2"/>
      <c r="BB9" s="2"/>
      <c r="BC9" s="2"/>
      <c r="BD9" s="2"/>
      <c r="BE9" s="2"/>
      <c r="BF9" s="2"/>
      <c r="BG9" s="2"/>
      <c r="BH9" s="2"/>
      <c r="BI9" s="2"/>
      <c r="BJ9" s="2"/>
      <c r="BK9" s="2"/>
      <c r="BL9" s="2"/>
      <c r="BM9" s="2"/>
    </row>
    <row r="10" spans="1:65" ht="13.5" hidden="1" customHeight="1">
      <c r="A10" s="222"/>
      <c r="B10" s="48"/>
      <c r="C10" s="191"/>
      <c r="D10" s="84"/>
      <c r="E10" s="84"/>
      <c r="F10" s="82"/>
      <c r="G10" s="200" t="str">
        <f>IF(U4="","",U4)</f>
        <v/>
      </c>
      <c r="H10" s="75"/>
      <c r="I10" s="200" t="str">
        <f>IF(S4="","",S4)</f>
        <v/>
      </c>
      <c r="J10" s="75"/>
      <c r="K10" s="200" t="str">
        <f>IF(U6="","",U6)</f>
        <v/>
      </c>
      <c r="L10" s="75"/>
      <c r="M10" s="200" t="str">
        <f>IF(S6="","",S6)</f>
        <v/>
      </c>
      <c r="N10" s="75"/>
      <c r="O10" s="200" t="str">
        <f>IF(U8="","",U8)</f>
        <v/>
      </c>
      <c r="P10" s="75"/>
      <c r="Q10" s="200" t="str">
        <f>IF(S8="","",S8)</f>
        <v/>
      </c>
      <c r="R10" s="75"/>
      <c r="S10" s="191"/>
      <c r="T10" s="84"/>
      <c r="U10" s="84"/>
      <c r="V10" s="82"/>
      <c r="W10" s="191"/>
      <c r="X10" s="82"/>
      <c r="Y10" s="191"/>
      <c r="Z10" s="82"/>
      <c r="AA10" s="191"/>
      <c r="AB10" s="82"/>
      <c r="AC10" s="191"/>
      <c r="AD10" s="82"/>
      <c r="AE10" s="191"/>
      <c r="AF10" s="82"/>
      <c r="AG10" s="191"/>
      <c r="AH10" s="82"/>
      <c r="AI10" s="191"/>
      <c r="AJ10" s="82"/>
      <c r="AK10" s="191"/>
      <c r="AL10" s="82"/>
      <c r="AM10" s="2"/>
      <c r="AN10" s="2"/>
      <c r="AO10" s="2"/>
      <c r="AP10" s="2"/>
      <c r="AQ10" s="2"/>
      <c r="AR10" s="2"/>
      <c r="AS10" s="57"/>
      <c r="AT10" s="2"/>
      <c r="AU10" s="2"/>
      <c r="AV10" s="2"/>
      <c r="AW10" s="2"/>
      <c r="AX10" s="2"/>
      <c r="AY10" s="2"/>
      <c r="AZ10" s="2"/>
      <c r="BA10" s="2"/>
      <c r="BB10" s="2"/>
      <c r="BC10" s="2"/>
      <c r="BD10" s="2"/>
      <c r="BE10" s="2"/>
      <c r="BF10" s="2"/>
      <c r="BG10" s="2"/>
      <c r="BH10" s="2"/>
      <c r="BI10" s="2"/>
      <c r="BJ10" s="2"/>
      <c r="BK10" s="2"/>
      <c r="BL10" s="2"/>
      <c r="BM10" s="2"/>
    </row>
    <row r="11" spans="1:65" ht="13.5" customHeight="1">
      <c r="A11" s="222"/>
      <c r="B11" s="46"/>
      <c r="C11" s="46"/>
      <c r="D11" s="46"/>
      <c r="E11" s="46"/>
      <c r="F11" s="46"/>
      <c r="G11" s="46"/>
      <c r="H11" s="46"/>
      <c r="I11" s="46"/>
      <c r="J11" s="46"/>
      <c r="K11" s="46"/>
      <c r="L11" s="46"/>
      <c r="M11" s="46"/>
      <c r="N11" s="46"/>
      <c r="O11" s="46"/>
      <c r="P11" s="46"/>
      <c r="Q11" s="46"/>
      <c r="R11" s="46"/>
      <c r="S11" s="46"/>
      <c r="T11" s="46"/>
      <c r="U11" s="46"/>
      <c r="V11" s="46"/>
      <c r="W11" s="46"/>
      <c r="X11" s="47"/>
      <c r="Y11" s="46"/>
      <c r="Z11" s="46"/>
      <c r="AA11" s="46"/>
      <c r="AB11" s="46"/>
      <c r="AC11" s="16"/>
      <c r="AD11" s="16"/>
      <c r="AE11" s="16"/>
      <c r="AF11" s="16"/>
      <c r="AG11" s="16"/>
      <c r="AH11" s="16"/>
      <c r="AI11" s="16"/>
      <c r="AJ11" s="16"/>
      <c r="AK11" s="16"/>
      <c r="AL11" s="16"/>
      <c r="AM11" s="46"/>
      <c r="AN11" s="46"/>
      <c r="AO11" s="46"/>
      <c r="AP11" s="46"/>
      <c r="AQ11" s="46"/>
      <c r="AR11" s="16"/>
      <c r="AS11" s="16"/>
      <c r="AT11" s="16"/>
      <c r="AU11" s="16"/>
      <c r="AV11" s="16"/>
      <c r="AW11" s="16"/>
      <c r="AX11" s="16"/>
      <c r="AY11" s="16"/>
      <c r="AZ11" s="16"/>
      <c r="BA11" s="16"/>
      <c r="BB11" s="16"/>
      <c r="BC11" s="16"/>
      <c r="BD11" s="16"/>
      <c r="BE11" s="16"/>
      <c r="BF11" s="16"/>
      <c r="BG11" s="16"/>
      <c r="BH11" s="16"/>
      <c r="BI11" s="16"/>
      <c r="BJ11" s="16"/>
      <c r="BK11" s="16"/>
      <c r="BL11" s="16"/>
      <c r="BM11" s="16"/>
    </row>
    <row r="12" spans="1:65" ht="13.5" customHeight="1">
      <c r="A12" s="222"/>
      <c r="B12" s="49"/>
      <c r="C12" s="139" t="s">
        <v>80</v>
      </c>
      <c r="D12" s="63"/>
      <c r="E12" s="63"/>
      <c r="F12" s="75"/>
      <c r="G12" s="203">
        <f>C13</f>
        <v>0</v>
      </c>
      <c r="H12" s="63"/>
      <c r="I12" s="63"/>
      <c r="J12" s="75"/>
      <c r="K12" s="203">
        <f>C15</f>
        <v>0</v>
      </c>
      <c r="L12" s="63"/>
      <c r="M12" s="63"/>
      <c r="N12" s="75"/>
      <c r="O12" s="210">
        <f>C17</f>
        <v>0</v>
      </c>
      <c r="P12" s="63"/>
      <c r="Q12" s="63"/>
      <c r="R12" s="75"/>
      <c r="S12" s="203">
        <f>C19</f>
        <v>0</v>
      </c>
      <c r="T12" s="63"/>
      <c r="U12" s="63"/>
      <c r="V12" s="75"/>
      <c r="W12" s="139" t="s">
        <v>68</v>
      </c>
      <c r="X12" s="75"/>
      <c r="Y12" s="200" t="s">
        <v>69</v>
      </c>
      <c r="Z12" s="75"/>
      <c r="AA12" s="200" t="s">
        <v>214</v>
      </c>
      <c r="AB12" s="75"/>
      <c r="AC12" s="99" t="s">
        <v>71</v>
      </c>
      <c r="AD12" s="75"/>
      <c r="AE12" s="99" t="s">
        <v>72</v>
      </c>
      <c r="AF12" s="75"/>
      <c r="AG12" s="99" t="s">
        <v>73</v>
      </c>
      <c r="AH12" s="75"/>
      <c r="AI12" s="99" t="s">
        <v>215</v>
      </c>
      <c r="AJ12" s="75"/>
      <c r="AK12" s="99" t="s">
        <v>75</v>
      </c>
      <c r="AL12" s="75"/>
      <c r="AM12" s="48"/>
      <c r="AN12" s="48"/>
      <c r="AO12" s="48"/>
      <c r="AP12" s="48"/>
      <c r="AQ12" s="48"/>
      <c r="AR12" s="2"/>
      <c r="AS12" s="2"/>
      <c r="AT12" s="2"/>
      <c r="AU12" s="2"/>
      <c r="AV12" s="2"/>
      <c r="AW12" s="2"/>
      <c r="AX12" s="2"/>
      <c r="AY12" s="2"/>
      <c r="AZ12" s="2"/>
      <c r="BA12" s="2"/>
      <c r="BB12" s="2"/>
      <c r="BC12" s="2"/>
      <c r="BD12" s="2"/>
      <c r="BE12" s="2"/>
      <c r="BF12" s="2"/>
      <c r="BG12" s="2"/>
      <c r="BH12" s="2"/>
      <c r="BI12" s="2"/>
      <c r="BJ12" s="2"/>
      <c r="BK12" s="2"/>
      <c r="BL12" s="2"/>
      <c r="BM12" s="2"/>
    </row>
    <row r="13" spans="1:65" ht="20.25" customHeight="1">
      <c r="A13" s="222"/>
      <c r="B13" s="224" t="s">
        <v>166</v>
      </c>
      <c r="C13" s="192"/>
      <c r="D13" s="164"/>
      <c r="E13" s="164"/>
      <c r="F13" s="188"/>
      <c r="G13" s="205"/>
      <c r="H13" s="164"/>
      <c r="I13" s="164"/>
      <c r="J13" s="188"/>
      <c r="K13" s="196" t="str">
        <f>IF(K14="","",IF(K14=M14,"△",IF(K14&gt;M14,"○","×")))</f>
        <v/>
      </c>
      <c r="L13" s="63"/>
      <c r="M13" s="63"/>
      <c r="N13" s="75"/>
      <c r="O13" s="196" t="str">
        <f>IF(O14="","",IF(O14=Q14,"△",IF(O14&gt;Q14,"○","×")))</f>
        <v/>
      </c>
      <c r="P13" s="63"/>
      <c r="Q13" s="63"/>
      <c r="R13" s="75"/>
      <c r="S13" s="196" t="str">
        <f>IF(S14="","",IF(S14=U14,"△",IF(S14&gt;U14,"○","×")))</f>
        <v/>
      </c>
      <c r="T13" s="63"/>
      <c r="U13" s="63"/>
      <c r="V13" s="75"/>
      <c r="W13" s="193" t="str">
        <f>IF(AR13=0,"", COUNTIF(G13:V13,"○"))</f>
        <v/>
      </c>
      <c r="X13" s="188"/>
      <c r="Y13" s="193" t="str">
        <f>IF(AR13=0,"", COUNTIF(G13:V13,"×"))</f>
        <v/>
      </c>
      <c r="Z13" s="188"/>
      <c r="AA13" s="193" t="str">
        <f>IF(AR13=0,"", COUNTIF(G13:V13,"△"))</f>
        <v/>
      </c>
      <c r="AB13" s="188"/>
      <c r="AC13" s="193" t="str">
        <f>IF(AR13=0,"", W13*3+AA13)</f>
        <v/>
      </c>
      <c r="AD13" s="188"/>
      <c r="AE13" s="193" t="str">
        <f>IF(AR13=0,"",SUM(G14,K14,O14,S14))</f>
        <v/>
      </c>
      <c r="AF13" s="188"/>
      <c r="AG13" s="193" t="str">
        <f>IF(AR13=0,"",SUM(I14,M14,Q14,U14))</f>
        <v/>
      </c>
      <c r="AH13" s="188"/>
      <c r="AI13" s="193" t="str">
        <f>IF(AR13=0,"",SUM(AE13,-AG13))</f>
        <v/>
      </c>
      <c r="AJ13" s="188"/>
      <c r="AK13" s="193" t="str">
        <f>IF(AR13=0,"",_xlfn.RANK.EQ(AS13,AS13:AS20))</f>
        <v/>
      </c>
      <c r="AL13" s="188"/>
      <c r="AM13" s="2"/>
      <c r="AN13" s="2"/>
      <c r="AO13" s="2"/>
      <c r="AP13" s="2"/>
      <c r="AQ13" s="2"/>
      <c r="AR13" s="2">
        <f>COUNTA(K14:V14,O16:V16,S18:V18)</f>
        <v>0</v>
      </c>
      <c r="AS13" s="186" t="str">
        <f>IF(AR13=0,"",10000000000+(AC13*100000000)+(100000+(AI13*1000))+(AE13))</f>
        <v/>
      </c>
      <c r="AT13" s="2"/>
      <c r="AU13" s="2"/>
      <c r="AV13" s="2"/>
      <c r="AW13" s="2"/>
      <c r="AX13" s="2"/>
      <c r="AY13" s="2"/>
      <c r="AZ13" s="2"/>
      <c r="BA13" s="2"/>
      <c r="BB13" s="2"/>
      <c r="BC13" s="2"/>
      <c r="BD13" s="2"/>
      <c r="BE13" s="2"/>
      <c r="BF13" s="2"/>
      <c r="BG13" s="2"/>
      <c r="BH13" s="2"/>
      <c r="BI13" s="2"/>
      <c r="BJ13" s="2"/>
      <c r="BK13" s="2"/>
      <c r="BL13" s="2"/>
      <c r="BM13" s="2"/>
    </row>
    <row r="14" spans="1:65" ht="20.25" customHeight="1">
      <c r="A14" s="222"/>
      <c r="B14" s="82"/>
      <c r="C14" s="191"/>
      <c r="D14" s="84"/>
      <c r="E14" s="84"/>
      <c r="F14" s="82"/>
      <c r="G14" s="191"/>
      <c r="H14" s="84"/>
      <c r="I14" s="84"/>
      <c r="J14" s="82"/>
      <c r="K14" s="206"/>
      <c r="L14" s="75"/>
      <c r="M14" s="206"/>
      <c r="N14" s="75"/>
      <c r="O14" s="206"/>
      <c r="P14" s="75"/>
      <c r="Q14" s="206"/>
      <c r="R14" s="75"/>
      <c r="S14" s="206"/>
      <c r="T14" s="75"/>
      <c r="U14" s="206"/>
      <c r="V14" s="75"/>
      <c r="W14" s="191"/>
      <c r="X14" s="82"/>
      <c r="Y14" s="191"/>
      <c r="Z14" s="82"/>
      <c r="AA14" s="191"/>
      <c r="AB14" s="82"/>
      <c r="AC14" s="191"/>
      <c r="AD14" s="82"/>
      <c r="AE14" s="191"/>
      <c r="AF14" s="82"/>
      <c r="AG14" s="191"/>
      <c r="AH14" s="82"/>
      <c r="AI14" s="191"/>
      <c r="AJ14" s="82"/>
      <c r="AK14" s="191"/>
      <c r="AL14" s="82"/>
      <c r="AM14" s="2"/>
      <c r="AN14" s="2"/>
      <c r="AO14" s="2"/>
      <c r="AP14" s="2"/>
      <c r="AQ14" s="2"/>
      <c r="AR14" s="2"/>
      <c r="AS14" s="57"/>
      <c r="AT14" s="2"/>
      <c r="AU14" s="2"/>
      <c r="AV14" s="2"/>
      <c r="AW14" s="2"/>
      <c r="AX14" s="2"/>
      <c r="AY14" s="2"/>
      <c r="AZ14" s="2"/>
      <c r="BA14" s="2"/>
      <c r="BB14" s="2"/>
      <c r="BC14" s="2"/>
      <c r="BD14" s="2"/>
      <c r="BE14" s="2"/>
      <c r="BF14" s="2"/>
      <c r="BG14" s="2"/>
      <c r="BH14" s="2"/>
      <c r="BI14" s="2"/>
      <c r="BJ14" s="2"/>
      <c r="BK14" s="2"/>
      <c r="BL14" s="2"/>
      <c r="BM14" s="2"/>
    </row>
    <row r="15" spans="1:65" ht="20.25" customHeight="1">
      <c r="A15" s="222"/>
      <c r="B15" s="224" t="s">
        <v>167</v>
      </c>
      <c r="C15" s="192"/>
      <c r="D15" s="164"/>
      <c r="E15" s="164"/>
      <c r="F15" s="188"/>
      <c r="G15" s="196" t="str">
        <f>IF(K14="","",IF(G16=I16,"△",IF(G16&gt;I16,"○","×")))</f>
        <v/>
      </c>
      <c r="H15" s="63"/>
      <c r="I15" s="63"/>
      <c r="J15" s="75"/>
      <c r="K15" s="199"/>
      <c r="L15" s="164"/>
      <c r="M15" s="164"/>
      <c r="N15" s="188"/>
      <c r="O15" s="196" t="str">
        <f>IF(O16="","",IF(O16=Q16,"△",IF(O16&gt;Q16,"○","×")))</f>
        <v/>
      </c>
      <c r="P15" s="63"/>
      <c r="Q15" s="63"/>
      <c r="R15" s="75"/>
      <c r="S15" s="196" t="str">
        <f>IF(S16="","",IF(S16=U16,"△",IF(S16&gt;U16,"○","×")))</f>
        <v/>
      </c>
      <c r="T15" s="63"/>
      <c r="U15" s="63"/>
      <c r="V15" s="75"/>
      <c r="W15" s="193" t="str">
        <f>IF(AR13=0,"", COUNTIF(G15:V15,"○"))</f>
        <v/>
      </c>
      <c r="X15" s="188"/>
      <c r="Y15" s="193" t="str">
        <f>IF(AR13=0,"", COUNTIF(G15:V15,"×"))</f>
        <v/>
      </c>
      <c r="Z15" s="188"/>
      <c r="AA15" s="193" t="str">
        <f>IF(AR13=0,"", COUNTIF(G15:V15,"△"))</f>
        <v/>
      </c>
      <c r="AB15" s="188"/>
      <c r="AC15" s="193" t="str">
        <f>IF(AR13=0,"", W15*3+AA15)</f>
        <v/>
      </c>
      <c r="AD15" s="188"/>
      <c r="AE15" s="193" t="str">
        <f>IF(AR13=0,"",SUM(G16,K16,O16,S16))</f>
        <v/>
      </c>
      <c r="AF15" s="188"/>
      <c r="AG15" s="193" t="str">
        <f>IF(AR13=0,"",SUM(I16,M16,Q16,U16))</f>
        <v/>
      </c>
      <c r="AH15" s="188"/>
      <c r="AI15" s="193" t="str">
        <f>IF(AR13=0,"",SUM(AE15,-AG15))</f>
        <v/>
      </c>
      <c r="AJ15" s="188"/>
      <c r="AK15" s="193" t="str">
        <f>IF(AR13=0,"",_xlfn.RANK.EQ(AS15,AS13:AS20))</f>
        <v/>
      </c>
      <c r="AL15" s="188"/>
      <c r="AM15" s="2"/>
      <c r="AN15" s="2"/>
      <c r="AO15" s="2"/>
      <c r="AP15" s="2"/>
      <c r="AQ15" s="2"/>
      <c r="AR15" s="2"/>
      <c r="AS15" s="186" t="str">
        <f>IF(AR13=0,"",10000000000+(AC15*100000000)+(100000+(AI15*1000))+(AE15))</f>
        <v/>
      </c>
      <c r="AT15" s="2"/>
      <c r="AU15" s="2"/>
      <c r="AV15" s="2"/>
      <c r="AW15" s="2"/>
      <c r="AX15" s="2"/>
      <c r="AY15" s="2"/>
      <c r="AZ15" s="2"/>
      <c r="BA15" s="2"/>
      <c r="BB15" s="2"/>
      <c r="BC15" s="2"/>
      <c r="BD15" s="2"/>
      <c r="BE15" s="2"/>
      <c r="BF15" s="2"/>
      <c r="BG15" s="2"/>
      <c r="BH15" s="2"/>
      <c r="BI15" s="2"/>
      <c r="BJ15" s="2"/>
      <c r="BK15" s="2"/>
      <c r="BL15" s="2"/>
      <c r="BM15" s="2"/>
    </row>
    <row r="16" spans="1:65" ht="20.25" customHeight="1">
      <c r="A16" s="222"/>
      <c r="B16" s="82"/>
      <c r="C16" s="191"/>
      <c r="D16" s="84"/>
      <c r="E16" s="84"/>
      <c r="F16" s="82"/>
      <c r="G16" s="200" t="str">
        <f>IF(M14="","",M14)</f>
        <v/>
      </c>
      <c r="H16" s="75"/>
      <c r="I16" s="200" t="str">
        <f>IF(K14="","",K14)</f>
        <v/>
      </c>
      <c r="J16" s="75"/>
      <c r="K16" s="191"/>
      <c r="L16" s="84"/>
      <c r="M16" s="84"/>
      <c r="N16" s="82"/>
      <c r="O16" s="209"/>
      <c r="P16" s="75"/>
      <c r="Q16" s="209"/>
      <c r="R16" s="75"/>
      <c r="S16" s="209"/>
      <c r="T16" s="75"/>
      <c r="U16" s="209"/>
      <c r="V16" s="75"/>
      <c r="W16" s="191"/>
      <c r="X16" s="82"/>
      <c r="Y16" s="191"/>
      <c r="Z16" s="82"/>
      <c r="AA16" s="191"/>
      <c r="AB16" s="82"/>
      <c r="AC16" s="191"/>
      <c r="AD16" s="82"/>
      <c r="AE16" s="191"/>
      <c r="AF16" s="82"/>
      <c r="AG16" s="191"/>
      <c r="AH16" s="82"/>
      <c r="AI16" s="191"/>
      <c r="AJ16" s="82"/>
      <c r="AK16" s="191"/>
      <c r="AL16" s="82"/>
      <c r="AM16" s="2"/>
      <c r="AN16" s="2"/>
      <c r="AO16" s="2"/>
      <c r="AP16" s="2"/>
      <c r="AQ16" s="2"/>
      <c r="AR16" s="2"/>
      <c r="AS16" s="57"/>
      <c r="AT16" s="2"/>
      <c r="AU16" s="2"/>
      <c r="AV16" s="2"/>
      <c r="AW16" s="2"/>
      <c r="AX16" s="2"/>
      <c r="AY16" s="2"/>
      <c r="AZ16" s="2"/>
      <c r="BA16" s="2"/>
      <c r="BB16" s="2"/>
      <c r="BC16" s="2"/>
      <c r="BD16" s="2"/>
      <c r="BE16" s="2"/>
      <c r="BF16" s="2"/>
      <c r="BG16" s="2"/>
      <c r="BH16" s="2"/>
      <c r="BI16" s="2"/>
      <c r="BJ16" s="2"/>
      <c r="BK16" s="2"/>
      <c r="BL16" s="2"/>
      <c r="BM16" s="2"/>
    </row>
    <row r="17" spans="1:65" ht="20.25" customHeight="1">
      <c r="A17" s="222"/>
      <c r="B17" s="224" t="s">
        <v>168</v>
      </c>
      <c r="C17" s="192"/>
      <c r="D17" s="164"/>
      <c r="E17" s="164"/>
      <c r="F17" s="188"/>
      <c r="G17" s="196" t="str">
        <f>IF(O14="","",IF(G18=I18,"△",IF(G18&gt;I18,"○","×")))</f>
        <v/>
      </c>
      <c r="H17" s="63"/>
      <c r="I17" s="63"/>
      <c r="J17" s="75"/>
      <c r="K17" s="196" t="str">
        <f>IF(O16="","",IF(K18=M18,"△",IF(K18&gt;M18,"○","×")))</f>
        <v/>
      </c>
      <c r="L17" s="63"/>
      <c r="M17" s="63"/>
      <c r="N17" s="75"/>
      <c r="O17" s="197"/>
      <c r="P17" s="164"/>
      <c r="Q17" s="164"/>
      <c r="R17" s="188"/>
      <c r="S17" s="196" t="str">
        <f>IF(S18="","",IF(S18=U18,"△",IF(S18&gt;U18,"○","×")))</f>
        <v/>
      </c>
      <c r="T17" s="63"/>
      <c r="U17" s="63"/>
      <c r="V17" s="75"/>
      <c r="W17" s="193" t="str">
        <f>IF(AR13=0,"", COUNTIF(G17:V17,"○"))</f>
        <v/>
      </c>
      <c r="X17" s="188"/>
      <c r="Y17" s="193" t="str">
        <f>IF(AR13=0,"", COUNTIF(G17:V17,"×"))</f>
        <v/>
      </c>
      <c r="Z17" s="188"/>
      <c r="AA17" s="193" t="str">
        <f>IF(AR13=0,"", COUNTIF(G17:V17,"△"))</f>
        <v/>
      </c>
      <c r="AB17" s="188"/>
      <c r="AC17" s="193" t="str">
        <f>IF(AR13=0,"", W17*3+AA17)</f>
        <v/>
      </c>
      <c r="AD17" s="188"/>
      <c r="AE17" s="193" t="str">
        <f>IF(AR13=0,"",SUM(G18,K18,O18,S18))</f>
        <v/>
      </c>
      <c r="AF17" s="188"/>
      <c r="AG17" s="193" t="str">
        <f>IF(AR13=0,"",SUM(I18,M18,Q18,U18))</f>
        <v/>
      </c>
      <c r="AH17" s="188"/>
      <c r="AI17" s="193" t="str">
        <f>IF(AR13=0,"",SUM(AE17,-AG17))</f>
        <v/>
      </c>
      <c r="AJ17" s="188"/>
      <c r="AK17" s="193" t="str">
        <f>IF(AR13=0,"",_xlfn.RANK.EQ(AS17,AS13:AS20))</f>
        <v/>
      </c>
      <c r="AL17" s="188"/>
      <c r="AM17" s="2"/>
      <c r="AN17" s="2"/>
      <c r="AO17" s="2"/>
      <c r="AP17" s="2"/>
      <c r="AQ17" s="2"/>
      <c r="AR17" s="2"/>
      <c r="AS17" s="186" t="str">
        <f>IF(AR13=0,"",10000000000+(AC17*100000000)+(100000+(AI17*1000))+(AE17))</f>
        <v/>
      </c>
      <c r="AT17" s="2"/>
      <c r="AU17" s="2"/>
      <c r="AV17" s="2"/>
      <c r="AW17" s="2"/>
      <c r="AX17" s="2"/>
      <c r="AY17" s="2"/>
      <c r="AZ17" s="2"/>
      <c r="BA17" s="2"/>
      <c r="BB17" s="2"/>
      <c r="BC17" s="2"/>
      <c r="BD17" s="2"/>
      <c r="BE17" s="2"/>
      <c r="BF17" s="2"/>
      <c r="BG17" s="2"/>
      <c r="BH17" s="2"/>
      <c r="BI17" s="2"/>
      <c r="BJ17" s="2"/>
      <c r="BK17" s="2"/>
      <c r="BL17" s="2"/>
      <c r="BM17" s="2"/>
    </row>
    <row r="18" spans="1:65" ht="20.25" customHeight="1">
      <c r="A18" s="223"/>
      <c r="B18" s="82"/>
      <c r="C18" s="191"/>
      <c r="D18" s="84"/>
      <c r="E18" s="84"/>
      <c r="F18" s="82"/>
      <c r="G18" s="198" t="str">
        <f>IF(Q14="","",Q14)</f>
        <v/>
      </c>
      <c r="H18" s="75"/>
      <c r="I18" s="198" t="str">
        <f>IF(O14="","",O14)</f>
        <v/>
      </c>
      <c r="J18" s="75"/>
      <c r="K18" s="198" t="str">
        <f>IF(Q16="","",Q16)</f>
        <v/>
      </c>
      <c r="L18" s="75"/>
      <c r="M18" s="198" t="str">
        <f>IF(O16="","",O16)</f>
        <v/>
      </c>
      <c r="N18" s="75"/>
      <c r="O18" s="191"/>
      <c r="P18" s="84"/>
      <c r="Q18" s="84"/>
      <c r="R18" s="82"/>
      <c r="S18" s="207"/>
      <c r="T18" s="75"/>
      <c r="U18" s="207"/>
      <c r="V18" s="75"/>
      <c r="W18" s="191"/>
      <c r="X18" s="82"/>
      <c r="Y18" s="191"/>
      <c r="Z18" s="82"/>
      <c r="AA18" s="191"/>
      <c r="AB18" s="82"/>
      <c r="AC18" s="191"/>
      <c r="AD18" s="82"/>
      <c r="AE18" s="191"/>
      <c r="AF18" s="82"/>
      <c r="AG18" s="191"/>
      <c r="AH18" s="82"/>
      <c r="AI18" s="191"/>
      <c r="AJ18" s="82"/>
      <c r="AK18" s="191"/>
      <c r="AL18" s="82"/>
      <c r="AM18" s="2"/>
      <c r="AN18" s="2"/>
      <c r="AO18" s="2"/>
      <c r="AP18" s="2"/>
      <c r="AQ18" s="2"/>
      <c r="AR18" s="2"/>
      <c r="AS18" s="57"/>
      <c r="AT18" s="2"/>
      <c r="AU18" s="2"/>
      <c r="AV18" s="2"/>
      <c r="AW18" s="2"/>
      <c r="AX18" s="2"/>
      <c r="AY18" s="2"/>
      <c r="AZ18" s="2"/>
      <c r="BA18" s="2"/>
      <c r="BB18" s="2"/>
      <c r="BC18" s="2"/>
      <c r="BD18" s="2"/>
      <c r="BE18" s="2"/>
      <c r="BF18" s="2"/>
      <c r="BG18" s="2"/>
      <c r="BH18" s="2"/>
      <c r="BI18" s="2"/>
      <c r="BJ18" s="2"/>
      <c r="BK18" s="2"/>
      <c r="BL18" s="2"/>
      <c r="BM18" s="2"/>
    </row>
    <row r="19" spans="1:65" ht="13.5" hidden="1" customHeight="1">
      <c r="A19" s="48"/>
      <c r="B19" s="48"/>
      <c r="C19" s="192"/>
      <c r="D19" s="164"/>
      <c r="E19" s="164"/>
      <c r="F19" s="188"/>
      <c r="G19" s="196" t="str">
        <f>IF(S14="","",IF(G20=I20,"△",IF(G20&gt;I20,"○","×")))</f>
        <v/>
      </c>
      <c r="H19" s="63"/>
      <c r="I19" s="63"/>
      <c r="J19" s="75"/>
      <c r="K19" s="196" t="str">
        <f>IF(S16="","",IF(K20=M20,"△",IF(K20&gt;M20,"○","×")))</f>
        <v/>
      </c>
      <c r="L19" s="63"/>
      <c r="M19" s="63"/>
      <c r="N19" s="75"/>
      <c r="O19" s="196" t="str">
        <f>IF(S18="","",IF(O20=Q20,"△",IF(O20&gt;Q20,"○","×")))</f>
        <v/>
      </c>
      <c r="P19" s="63"/>
      <c r="Q19" s="63"/>
      <c r="R19" s="75"/>
      <c r="S19" s="199"/>
      <c r="T19" s="164"/>
      <c r="U19" s="164"/>
      <c r="V19" s="188"/>
      <c r="W19" s="193" t="str">
        <f>IF(AR13=0,"", COUNTIF(G19:V19,"○"))</f>
        <v/>
      </c>
      <c r="X19" s="188"/>
      <c r="Y19" s="193" t="str">
        <f>IF(AR13=0,"", COUNTIF(G19:V19,"×"))</f>
        <v/>
      </c>
      <c r="Z19" s="188"/>
      <c r="AA19" s="193" t="str">
        <f>IF(AR13=0,"", COUNTIF(G19:V19,"△"))</f>
        <v/>
      </c>
      <c r="AB19" s="188"/>
      <c r="AC19" s="193" t="str">
        <f>IF(AR13=0,"", W19*3+AA19)</f>
        <v/>
      </c>
      <c r="AD19" s="188"/>
      <c r="AE19" s="193" t="str">
        <f>IF(AR13=0,"",SUM(G20,K20,O20,S20))</f>
        <v/>
      </c>
      <c r="AF19" s="188"/>
      <c r="AG19" s="193" t="str">
        <f>IF(AR13=0,"",SUM(I20,M20,Q20,U20))</f>
        <v/>
      </c>
      <c r="AH19" s="188"/>
      <c r="AI19" s="193" t="str">
        <f>IF(AR13=0,"",SUM(AE19,-AG19))</f>
        <v/>
      </c>
      <c r="AJ19" s="188"/>
      <c r="AK19" s="193" t="str">
        <f>IF(AR13=0,"",_xlfn.RANK.EQ(AS19,AS13:AS20))</f>
        <v/>
      </c>
      <c r="AL19" s="188"/>
      <c r="AM19" s="2"/>
      <c r="AN19" s="2"/>
      <c r="AO19" s="2"/>
      <c r="AP19" s="2"/>
      <c r="AQ19" s="2"/>
      <c r="AR19" s="2"/>
      <c r="AS19" s="186">
        <v>0</v>
      </c>
      <c r="AT19" s="2"/>
      <c r="AU19" s="2"/>
      <c r="AV19" s="2"/>
      <c r="AW19" s="2"/>
      <c r="AX19" s="2"/>
      <c r="AY19" s="2"/>
      <c r="AZ19" s="2"/>
      <c r="BA19" s="2"/>
      <c r="BB19" s="2"/>
      <c r="BC19" s="2"/>
      <c r="BD19" s="2"/>
      <c r="BE19" s="2"/>
      <c r="BF19" s="2"/>
      <c r="BG19" s="2"/>
      <c r="BH19" s="2"/>
      <c r="BI19" s="2"/>
      <c r="BJ19" s="2"/>
      <c r="BK19" s="2"/>
      <c r="BL19" s="2"/>
      <c r="BM19" s="2"/>
    </row>
    <row r="20" spans="1:65" ht="13.5" hidden="1" customHeight="1">
      <c r="A20" s="48"/>
      <c r="B20" s="48"/>
      <c r="C20" s="191"/>
      <c r="D20" s="84"/>
      <c r="E20" s="84"/>
      <c r="F20" s="82"/>
      <c r="G20" s="200" t="str">
        <f>IF(U14="","",U14)</f>
        <v/>
      </c>
      <c r="H20" s="75"/>
      <c r="I20" s="200" t="str">
        <f>IF(S14="","",S14)</f>
        <v/>
      </c>
      <c r="J20" s="75"/>
      <c r="K20" s="200" t="str">
        <f>IF(U16="","",U16)</f>
        <v/>
      </c>
      <c r="L20" s="75"/>
      <c r="M20" s="200" t="str">
        <f>IF(S16="","",S16)</f>
        <v/>
      </c>
      <c r="N20" s="75"/>
      <c r="O20" s="200" t="str">
        <f>IF(U18="","",U18)</f>
        <v/>
      </c>
      <c r="P20" s="75"/>
      <c r="Q20" s="200" t="str">
        <f>IF(S18="","",S18)</f>
        <v/>
      </c>
      <c r="R20" s="75"/>
      <c r="S20" s="191"/>
      <c r="T20" s="84"/>
      <c r="U20" s="84"/>
      <c r="V20" s="82"/>
      <c r="W20" s="191"/>
      <c r="X20" s="82"/>
      <c r="Y20" s="191"/>
      <c r="Z20" s="82"/>
      <c r="AA20" s="191"/>
      <c r="AB20" s="82"/>
      <c r="AC20" s="191"/>
      <c r="AD20" s="82"/>
      <c r="AE20" s="191"/>
      <c r="AF20" s="82"/>
      <c r="AG20" s="191"/>
      <c r="AH20" s="82"/>
      <c r="AI20" s="191"/>
      <c r="AJ20" s="82"/>
      <c r="AK20" s="191"/>
      <c r="AL20" s="82"/>
      <c r="AM20" s="2"/>
      <c r="AN20" s="2"/>
      <c r="AO20" s="2"/>
      <c r="AP20" s="2"/>
      <c r="AQ20" s="2"/>
      <c r="AR20" s="2"/>
      <c r="AS20" s="57"/>
      <c r="AT20" s="2"/>
      <c r="AU20" s="2"/>
      <c r="AV20" s="2"/>
      <c r="AW20" s="2"/>
      <c r="AX20" s="2"/>
      <c r="AY20" s="2"/>
      <c r="AZ20" s="2"/>
      <c r="BA20" s="2"/>
      <c r="BB20" s="2"/>
      <c r="BC20" s="2"/>
      <c r="BD20" s="2"/>
      <c r="BE20" s="2"/>
      <c r="BF20" s="2"/>
      <c r="BG20" s="2"/>
      <c r="BH20" s="2"/>
      <c r="BI20" s="2"/>
      <c r="BJ20" s="2"/>
      <c r="BK20" s="2"/>
      <c r="BL20" s="2"/>
      <c r="BM20" s="2"/>
    </row>
    <row r="21" spans="1:65" ht="13.5" customHeight="1">
      <c r="A21" s="46"/>
      <c r="B21" s="46"/>
      <c r="C21" s="46"/>
      <c r="D21" s="46"/>
      <c r="E21" s="46"/>
      <c r="F21" s="46"/>
      <c r="G21" s="46"/>
      <c r="H21" s="46"/>
      <c r="I21" s="46"/>
      <c r="J21" s="46"/>
      <c r="K21" s="46"/>
      <c r="L21" s="46"/>
      <c r="M21" s="46"/>
      <c r="N21" s="46"/>
      <c r="O21" s="46"/>
      <c r="P21" s="46"/>
      <c r="Q21" s="46"/>
      <c r="R21" s="46"/>
      <c r="S21" s="46"/>
      <c r="T21" s="46"/>
      <c r="U21" s="46"/>
      <c r="V21" s="46"/>
      <c r="W21" s="46"/>
      <c r="X21" s="47"/>
      <c r="Y21" s="46"/>
      <c r="Z21" s="46"/>
      <c r="AA21" s="46"/>
      <c r="AB21" s="46"/>
      <c r="AC21" s="16"/>
      <c r="AD21" s="16"/>
      <c r="AE21" s="16"/>
      <c r="AF21" s="16"/>
      <c r="AG21" s="16"/>
      <c r="AH21" s="16"/>
      <c r="AI21" s="16"/>
      <c r="AJ21" s="16"/>
      <c r="AK21" s="16"/>
      <c r="AL21" s="16"/>
      <c r="AM21" s="46"/>
      <c r="AN21" s="46"/>
      <c r="AO21" s="46"/>
      <c r="AP21" s="46"/>
      <c r="AQ21" s="46"/>
      <c r="AR21" s="16"/>
      <c r="AS21" s="16"/>
      <c r="AT21" s="16"/>
      <c r="AU21" s="16"/>
      <c r="AV21" s="16"/>
      <c r="AW21" s="16"/>
      <c r="AX21" s="16"/>
      <c r="AY21" s="16"/>
      <c r="AZ21" s="16"/>
      <c r="BA21" s="16"/>
      <c r="BB21" s="16"/>
      <c r="BC21" s="16"/>
      <c r="BD21" s="16"/>
      <c r="BE21" s="16"/>
      <c r="BF21" s="16"/>
      <c r="BG21" s="16"/>
      <c r="BH21" s="16"/>
      <c r="BI21" s="16"/>
      <c r="BJ21" s="16"/>
      <c r="BK21" s="16"/>
      <c r="BL21" s="16"/>
      <c r="BM21" s="16"/>
    </row>
    <row r="22" spans="1:65" ht="14.25" customHeight="1">
      <c r="A22" s="221" t="s">
        <v>78</v>
      </c>
      <c r="B22" s="49"/>
      <c r="C22" s="139" t="s">
        <v>81</v>
      </c>
      <c r="D22" s="63"/>
      <c r="E22" s="63"/>
      <c r="F22" s="75"/>
      <c r="G22" s="139">
        <f>C23</f>
        <v>0</v>
      </c>
      <c r="H22" s="63"/>
      <c r="I22" s="63"/>
      <c r="J22" s="75"/>
      <c r="K22" s="139">
        <f>C25</f>
        <v>0</v>
      </c>
      <c r="L22" s="63"/>
      <c r="M22" s="63"/>
      <c r="N22" s="75"/>
      <c r="O22" s="202">
        <f>C27</f>
        <v>0</v>
      </c>
      <c r="P22" s="63"/>
      <c r="Q22" s="63"/>
      <c r="R22" s="75"/>
      <c r="S22" s="139">
        <f>C29</f>
        <v>0</v>
      </c>
      <c r="T22" s="63"/>
      <c r="U22" s="63"/>
      <c r="V22" s="75"/>
      <c r="W22" s="139" t="s">
        <v>68</v>
      </c>
      <c r="X22" s="75"/>
      <c r="Y22" s="200" t="s">
        <v>69</v>
      </c>
      <c r="Z22" s="75"/>
      <c r="AA22" s="200" t="s">
        <v>214</v>
      </c>
      <c r="AB22" s="75"/>
      <c r="AC22" s="99" t="s">
        <v>71</v>
      </c>
      <c r="AD22" s="75"/>
      <c r="AE22" s="99" t="s">
        <v>72</v>
      </c>
      <c r="AF22" s="75"/>
      <c r="AG22" s="99" t="s">
        <v>73</v>
      </c>
      <c r="AH22" s="75"/>
      <c r="AI22" s="99" t="s">
        <v>215</v>
      </c>
      <c r="AJ22" s="75"/>
      <c r="AK22" s="99" t="s">
        <v>75</v>
      </c>
      <c r="AL22" s="75"/>
      <c r="AM22" s="48"/>
      <c r="AN22" s="48"/>
      <c r="AO22" s="48"/>
      <c r="AP22" s="48"/>
      <c r="AQ22" s="48"/>
      <c r="AR22" s="2"/>
      <c r="AS22" s="2"/>
      <c r="AT22" s="2"/>
      <c r="AU22" s="2"/>
      <c r="AV22" s="2"/>
      <c r="AW22" s="2"/>
      <c r="AX22" s="2"/>
      <c r="AY22" s="2"/>
      <c r="AZ22" s="2"/>
      <c r="BA22" s="2"/>
      <c r="BB22" s="2"/>
      <c r="BC22" s="2"/>
      <c r="BD22" s="2"/>
      <c r="BE22" s="2"/>
      <c r="BF22" s="2"/>
      <c r="BG22" s="2"/>
      <c r="BH22" s="2"/>
      <c r="BI22" s="2"/>
      <c r="BJ22" s="2"/>
      <c r="BK22" s="2"/>
      <c r="BL22" s="2"/>
      <c r="BM22" s="2"/>
    </row>
    <row r="23" spans="1:65" ht="20.25" customHeight="1">
      <c r="A23" s="222"/>
      <c r="B23" s="224" t="s">
        <v>169</v>
      </c>
      <c r="C23" s="192"/>
      <c r="D23" s="164"/>
      <c r="E23" s="164"/>
      <c r="F23" s="188"/>
      <c r="G23" s="205"/>
      <c r="H23" s="164"/>
      <c r="I23" s="164"/>
      <c r="J23" s="188"/>
      <c r="K23" s="196" t="str">
        <f>IF(K24="","",IF(K24=M24,"△",IF(K24&gt;M24,"○","×")))</f>
        <v/>
      </c>
      <c r="L23" s="63"/>
      <c r="M23" s="63"/>
      <c r="N23" s="75"/>
      <c r="O23" s="196" t="str">
        <f>IF(O24="","",IF(O24=Q24,"△",IF(O24&gt;Q24,"○","×")))</f>
        <v/>
      </c>
      <c r="P23" s="63"/>
      <c r="Q23" s="63"/>
      <c r="R23" s="75"/>
      <c r="S23" s="196" t="str">
        <f>IF(S24="","",IF(S24=U24,"△",IF(S24&gt;U24,"○","×")))</f>
        <v/>
      </c>
      <c r="T23" s="63"/>
      <c r="U23" s="63"/>
      <c r="V23" s="75"/>
      <c r="W23" s="193" t="str">
        <f>IF(AR23=0,"", COUNTIF(G23:V23,"○"))</f>
        <v/>
      </c>
      <c r="X23" s="188"/>
      <c r="Y23" s="193" t="str">
        <f>IF(AR23=0,"", COUNTIF(G23:V23,"×"))</f>
        <v/>
      </c>
      <c r="Z23" s="188"/>
      <c r="AA23" s="193" t="str">
        <f>IF(AR23=0,"", COUNTIF(G23:V23,"△"))</f>
        <v/>
      </c>
      <c r="AB23" s="188"/>
      <c r="AC23" s="193" t="str">
        <f>IF(AR23=0,"", W23*3+AA23)</f>
        <v/>
      </c>
      <c r="AD23" s="188"/>
      <c r="AE23" s="193" t="str">
        <f>IF(AR23=0,"",SUM(G24,K24,O24,S24))</f>
        <v/>
      </c>
      <c r="AF23" s="188"/>
      <c r="AG23" s="193" t="str">
        <f>IF(AR23=0,"",SUM(I24,M24,Q24,U24))</f>
        <v/>
      </c>
      <c r="AH23" s="188"/>
      <c r="AI23" s="193" t="str">
        <f>IF(AR23=0,"",SUM(AE23,-AG23))</f>
        <v/>
      </c>
      <c r="AJ23" s="188"/>
      <c r="AK23" s="193" t="str">
        <f>IF(AR23=0,"",_xlfn.RANK.EQ(AS23,AS23:AS30))</f>
        <v/>
      </c>
      <c r="AL23" s="188"/>
      <c r="AM23" s="2"/>
      <c r="AN23" s="2"/>
      <c r="AO23" s="2"/>
      <c r="AP23" s="2"/>
      <c r="AQ23" s="2"/>
      <c r="AR23" s="2">
        <f>COUNTA(K24:V24,O26:V26,S28:V28)</f>
        <v>0</v>
      </c>
      <c r="AS23" s="186" t="str">
        <f>IF(AR23=0,"",10000000000+(AC23*100000000)+(100000+(AI23*1000))+(AE23))</f>
        <v/>
      </c>
      <c r="AT23" s="2"/>
      <c r="AU23" s="2"/>
      <c r="AV23" s="2"/>
      <c r="AW23" s="2"/>
      <c r="AX23" s="2"/>
      <c r="AY23" s="2"/>
      <c r="AZ23" s="2"/>
      <c r="BA23" s="2"/>
      <c r="BB23" s="2"/>
      <c r="BC23" s="2"/>
      <c r="BD23" s="2"/>
      <c r="BE23" s="2"/>
      <c r="BF23" s="2"/>
      <c r="BG23" s="2"/>
      <c r="BH23" s="2"/>
      <c r="BI23" s="2"/>
      <c r="BJ23" s="2"/>
      <c r="BK23" s="2"/>
      <c r="BL23" s="2"/>
      <c r="BM23" s="2"/>
    </row>
    <row r="24" spans="1:65" ht="20.25" customHeight="1">
      <c r="A24" s="222"/>
      <c r="B24" s="82"/>
      <c r="C24" s="191"/>
      <c r="D24" s="84"/>
      <c r="E24" s="84"/>
      <c r="F24" s="82"/>
      <c r="G24" s="191"/>
      <c r="H24" s="84"/>
      <c r="I24" s="84"/>
      <c r="J24" s="82"/>
      <c r="K24" s="206"/>
      <c r="L24" s="75"/>
      <c r="M24" s="206"/>
      <c r="N24" s="75"/>
      <c r="O24" s="206"/>
      <c r="P24" s="75"/>
      <c r="Q24" s="206"/>
      <c r="R24" s="75"/>
      <c r="S24" s="206"/>
      <c r="T24" s="75"/>
      <c r="U24" s="206"/>
      <c r="V24" s="75"/>
      <c r="W24" s="191"/>
      <c r="X24" s="82"/>
      <c r="Y24" s="191"/>
      <c r="Z24" s="82"/>
      <c r="AA24" s="191"/>
      <c r="AB24" s="82"/>
      <c r="AC24" s="191"/>
      <c r="AD24" s="82"/>
      <c r="AE24" s="191"/>
      <c r="AF24" s="82"/>
      <c r="AG24" s="191"/>
      <c r="AH24" s="82"/>
      <c r="AI24" s="191"/>
      <c r="AJ24" s="82"/>
      <c r="AK24" s="191"/>
      <c r="AL24" s="82"/>
      <c r="AM24" s="2"/>
      <c r="AN24" s="2"/>
      <c r="AO24" s="2"/>
      <c r="AP24" s="2"/>
      <c r="AQ24" s="2"/>
      <c r="AR24" s="2"/>
      <c r="AS24" s="57"/>
      <c r="AT24" s="2"/>
      <c r="AU24" s="2"/>
      <c r="AV24" s="2"/>
      <c r="AW24" s="2"/>
      <c r="AX24" s="2"/>
      <c r="AY24" s="2"/>
      <c r="AZ24" s="2"/>
      <c r="BA24" s="2"/>
      <c r="BB24" s="2"/>
      <c r="BC24" s="2"/>
      <c r="BD24" s="2"/>
      <c r="BE24" s="2"/>
      <c r="BF24" s="2"/>
      <c r="BG24" s="2"/>
      <c r="BH24" s="2"/>
      <c r="BI24" s="2"/>
      <c r="BJ24" s="2"/>
      <c r="BK24" s="2"/>
      <c r="BL24" s="2"/>
      <c r="BM24" s="2"/>
    </row>
    <row r="25" spans="1:65" ht="20.25" customHeight="1">
      <c r="A25" s="222"/>
      <c r="B25" s="224" t="s">
        <v>170</v>
      </c>
      <c r="C25" s="192"/>
      <c r="D25" s="164"/>
      <c r="E25" s="164"/>
      <c r="F25" s="188"/>
      <c r="G25" s="196" t="str">
        <f>IF(K24="","",IF(G26=I26,"△",IF(G26&gt;I26,"○","×")))</f>
        <v/>
      </c>
      <c r="H25" s="63"/>
      <c r="I25" s="63"/>
      <c r="J25" s="75"/>
      <c r="K25" s="199"/>
      <c r="L25" s="164"/>
      <c r="M25" s="164"/>
      <c r="N25" s="188"/>
      <c r="O25" s="196" t="str">
        <f>IF(O26="","",IF(O26=Q26,"△",IF(O26&gt;Q26,"○","×")))</f>
        <v/>
      </c>
      <c r="P25" s="63"/>
      <c r="Q25" s="63"/>
      <c r="R25" s="75"/>
      <c r="S25" s="196" t="str">
        <f>IF(S26="","",IF(S26=U26,"△",IF(S26&gt;U26,"○","×")))</f>
        <v/>
      </c>
      <c r="T25" s="63"/>
      <c r="U25" s="63"/>
      <c r="V25" s="75"/>
      <c r="W25" s="193" t="str">
        <f>IF(AR23=0,"", COUNTIF(G25:V25,"○"))</f>
        <v/>
      </c>
      <c r="X25" s="188"/>
      <c r="Y25" s="193" t="str">
        <f>IF(AR23=0,"", COUNTIF(G25:V25,"×"))</f>
        <v/>
      </c>
      <c r="Z25" s="188"/>
      <c r="AA25" s="193" t="str">
        <f>IF(AR23=0,"", COUNTIF(G25:V25,"△"))</f>
        <v/>
      </c>
      <c r="AB25" s="188"/>
      <c r="AC25" s="193" t="str">
        <f>IF(AR23=0,"", W25*3+AA25)</f>
        <v/>
      </c>
      <c r="AD25" s="188"/>
      <c r="AE25" s="193" t="str">
        <f>IF(AR23=0,"",SUM(G26,K26,O26,S26))</f>
        <v/>
      </c>
      <c r="AF25" s="188"/>
      <c r="AG25" s="193" t="str">
        <f>IF(AR23=0,"",SUM(I26,M26,Q26,U26))</f>
        <v/>
      </c>
      <c r="AH25" s="188"/>
      <c r="AI25" s="193" t="str">
        <f>IF(AR23=0,"",SUM(AE25,-AG25))</f>
        <v/>
      </c>
      <c r="AJ25" s="188"/>
      <c r="AK25" s="193" t="str">
        <f>IF(AR23=0,"",_xlfn.RANK.EQ(AS25,AS23:AS30))</f>
        <v/>
      </c>
      <c r="AL25" s="188"/>
      <c r="AM25" s="2"/>
      <c r="AN25" s="2"/>
      <c r="AO25" s="2"/>
      <c r="AP25" s="2"/>
      <c r="AQ25" s="2"/>
      <c r="AR25" s="2"/>
      <c r="AS25" s="186" t="str">
        <f>IF(AR23=0,"",10000000000+(AC25*100000000)+(100000+(AI25*1000))+(AE25))</f>
        <v/>
      </c>
      <c r="AT25" s="2"/>
      <c r="AU25" s="2"/>
      <c r="AV25" s="2"/>
      <c r="AW25" s="2"/>
      <c r="AX25" s="2"/>
      <c r="AY25" s="2"/>
      <c r="AZ25" s="2"/>
      <c r="BA25" s="2"/>
      <c r="BB25" s="2"/>
      <c r="BC25" s="2"/>
      <c r="BD25" s="2"/>
      <c r="BE25" s="2"/>
      <c r="BF25" s="2"/>
      <c r="BG25" s="2"/>
      <c r="BH25" s="2"/>
      <c r="BI25" s="2"/>
      <c r="BJ25" s="2"/>
      <c r="BK25" s="2"/>
      <c r="BL25" s="2"/>
      <c r="BM25" s="2"/>
    </row>
    <row r="26" spans="1:65" ht="20.25" customHeight="1">
      <c r="A26" s="222"/>
      <c r="B26" s="82"/>
      <c r="C26" s="191"/>
      <c r="D26" s="84"/>
      <c r="E26" s="84"/>
      <c r="F26" s="82"/>
      <c r="G26" s="200" t="str">
        <f>IF(M24="","",M24)</f>
        <v/>
      </c>
      <c r="H26" s="75"/>
      <c r="I26" s="200" t="str">
        <f>IF(K24="","",K24)</f>
        <v/>
      </c>
      <c r="J26" s="75"/>
      <c r="K26" s="191"/>
      <c r="L26" s="84"/>
      <c r="M26" s="84"/>
      <c r="N26" s="82"/>
      <c r="O26" s="209"/>
      <c r="P26" s="75"/>
      <c r="Q26" s="209"/>
      <c r="R26" s="75"/>
      <c r="S26" s="209"/>
      <c r="T26" s="75"/>
      <c r="U26" s="209"/>
      <c r="V26" s="75"/>
      <c r="W26" s="191"/>
      <c r="X26" s="82"/>
      <c r="Y26" s="191"/>
      <c r="Z26" s="82"/>
      <c r="AA26" s="191"/>
      <c r="AB26" s="82"/>
      <c r="AC26" s="191"/>
      <c r="AD26" s="82"/>
      <c r="AE26" s="191"/>
      <c r="AF26" s="82"/>
      <c r="AG26" s="191"/>
      <c r="AH26" s="82"/>
      <c r="AI26" s="191"/>
      <c r="AJ26" s="82"/>
      <c r="AK26" s="191"/>
      <c r="AL26" s="82"/>
      <c r="AM26" s="2"/>
      <c r="AN26" s="2"/>
      <c r="AO26" s="2"/>
      <c r="AP26" s="2"/>
      <c r="AQ26" s="2"/>
      <c r="AR26" s="2"/>
      <c r="AS26" s="57"/>
      <c r="AT26" s="2"/>
      <c r="AU26" s="2"/>
      <c r="AV26" s="2"/>
      <c r="AW26" s="2"/>
      <c r="AX26" s="2"/>
      <c r="AY26" s="2"/>
      <c r="AZ26" s="2"/>
      <c r="BA26" s="2"/>
      <c r="BB26" s="2"/>
      <c r="BC26" s="2"/>
      <c r="BD26" s="2"/>
      <c r="BE26" s="2"/>
      <c r="BF26" s="2"/>
      <c r="BG26" s="2"/>
      <c r="BH26" s="2"/>
      <c r="BI26" s="2"/>
      <c r="BJ26" s="2"/>
      <c r="BK26" s="2"/>
      <c r="BL26" s="2"/>
      <c r="BM26" s="2"/>
    </row>
    <row r="27" spans="1:65" ht="20.25" customHeight="1">
      <c r="A27" s="222"/>
      <c r="B27" s="224" t="s">
        <v>171</v>
      </c>
      <c r="C27" s="192"/>
      <c r="D27" s="164"/>
      <c r="E27" s="164"/>
      <c r="F27" s="188"/>
      <c r="G27" s="196" t="str">
        <f>IF(O24="","",IF(G28=I28,"△",IF(G28&gt;I28,"○","×")))</f>
        <v/>
      </c>
      <c r="H27" s="63"/>
      <c r="I27" s="63"/>
      <c r="J27" s="75"/>
      <c r="K27" s="196" t="str">
        <f>IF(O26="","",IF(K28=M28,"△",IF(K28&gt;M28,"○","×")))</f>
        <v/>
      </c>
      <c r="L27" s="63"/>
      <c r="M27" s="63"/>
      <c r="N27" s="75"/>
      <c r="O27" s="197"/>
      <c r="P27" s="164"/>
      <c r="Q27" s="164"/>
      <c r="R27" s="188"/>
      <c r="S27" s="196" t="str">
        <f>IF(S28="","",IF(S28=U28,"△",IF(S28&gt;U28,"○","×")))</f>
        <v/>
      </c>
      <c r="T27" s="63"/>
      <c r="U27" s="63"/>
      <c r="V27" s="75"/>
      <c r="W27" s="193" t="str">
        <f>IF(AR23=0,"", COUNTIF(G27:V27,"○"))</f>
        <v/>
      </c>
      <c r="X27" s="188"/>
      <c r="Y27" s="193" t="str">
        <f>IF(AR23=0,"", COUNTIF(G27:V27,"×"))</f>
        <v/>
      </c>
      <c r="Z27" s="188"/>
      <c r="AA27" s="193" t="str">
        <f>IF(AR23=0,"", COUNTIF(G27:V27,"△"))</f>
        <v/>
      </c>
      <c r="AB27" s="188"/>
      <c r="AC27" s="193" t="str">
        <f>IF(AR23=0,"", W27*3+AA27)</f>
        <v/>
      </c>
      <c r="AD27" s="188"/>
      <c r="AE27" s="193" t="str">
        <f>IF(AR23=0,"",SUM(G28,K28,O28,S28))</f>
        <v/>
      </c>
      <c r="AF27" s="188"/>
      <c r="AG27" s="193" t="str">
        <f>IF(AR23=0,"",SUM(I28,M28,Q28,U28))</f>
        <v/>
      </c>
      <c r="AH27" s="188"/>
      <c r="AI27" s="193" t="str">
        <f>IF(AR23=0,"",SUM(AE27,-AG27))</f>
        <v/>
      </c>
      <c r="AJ27" s="188"/>
      <c r="AK27" s="193" t="str">
        <f>IF(AR23=0,"",_xlfn.RANK.EQ(AS27,AS23:AS30))</f>
        <v/>
      </c>
      <c r="AL27" s="188"/>
      <c r="AM27" s="2"/>
      <c r="AN27" s="2"/>
      <c r="AO27" s="2"/>
      <c r="AP27" s="2"/>
      <c r="AQ27" s="2"/>
      <c r="AR27" s="2"/>
      <c r="AS27" s="186" t="str">
        <f>IF(AR23=0,"",10000000000+(AC27*100000000)+(100000+(AI27*1000))+(AE27))</f>
        <v/>
      </c>
      <c r="AT27" s="2"/>
      <c r="AU27" s="2"/>
      <c r="AV27" s="2"/>
      <c r="AW27" s="2"/>
      <c r="AX27" s="2"/>
      <c r="AY27" s="2"/>
      <c r="AZ27" s="2"/>
      <c r="BA27" s="2"/>
      <c r="BB27" s="2"/>
      <c r="BC27" s="2"/>
      <c r="BD27" s="2"/>
      <c r="BE27" s="2"/>
      <c r="BF27" s="2"/>
      <c r="BG27" s="2"/>
      <c r="BH27" s="2"/>
      <c r="BI27" s="2"/>
      <c r="BJ27" s="2"/>
      <c r="BK27" s="2"/>
      <c r="BL27" s="2"/>
      <c r="BM27" s="2"/>
    </row>
    <row r="28" spans="1:65" ht="20.25" customHeight="1">
      <c r="A28" s="222"/>
      <c r="B28" s="82"/>
      <c r="C28" s="191"/>
      <c r="D28" s="84"/>
      <c r="E28" s="84"/>
      <c r="F28" s="82"/>
      <c r="G28" s="198" t="str">
        <f>IF(Q24="","",Q24)</f>
        <v/>
      </c>
      <c r="H28" s="75"/>
      <c r="I28" s="198" t="str">
        <f>IF(O24="","",O24)</f>
        <v/>
      </c>
      <c r="J28" s="75"/>
      <c r="K28" s="198" t="str">
        <f>IF(Q26="","",Q26)</f>
        <v/>
      </c>
      <c r="L28" s="75"/>
      <c r="M28" s="198" t="str">
        <f>IF(O26="","",O26)</f>
        <v/>
      </c>
      <c r="N28" s="75"/>
      <c r="O28" s="191"/>
      <c r="P28" s="84"/>
      <c r="Q28" s="84"/>
      <c r="R28" s="82"/>
      <c r="S28" s="207"/>
      <c r="T28" s="75"/>
      <c r="U28" s="207"/>
      <c r="V28" s="75"/>
      <c r="W28" s="191"/>
      <c r="X28" s="82"/>
      <c r="Y28" s="191"/>
      <c r="Z28" s="82"/>
      <c r="AA28" s="191"/>
      <c r="AB28" s="82"/>
      <c r="AC28" s="191"/>
      <c r="AD28" s="82"/>
      <c r="AE28" s="191"/>
      <c r="AF28" s="82"/>
      <c r="AG28" s="191"/>
      <c r="AH28" s="82"/>
      <c r="AI28" s="191"/>
      <c r="AJ28" s="82"/>
      <c r="AK28" s="191"/>
      <c r="AL28" s="82"/>
      <c r="AM28" s="2"/>
      <c r="AN28" s="2"/>
      <c r="AO28" s="2"/>
      <c r="AP28" s="2"/>
      <c r="AQ28" s="2"/>
      <c r="AR28" s="2"/>
      <c r="AS28" s="57"/>
      <c r="AT28" s="2"/>
      <c r="AU28" s="2"/>
      <c r="AV28" s="2"/>
      <c r="AW28" s="2"/>
      <c r="AX28" s="2"/>
      <c r="AY28" s="2"/>
      <c r="AZ28" s="2"/>
      <c r="BA28" s="2"/>
      <c r="BB28" s="2"/>
      <c r="BC28" s="2"/>
      <c r="BD28" s="2"/>
      <c r="BE28" s="2"/>
      <c r="BF28" s="2"/>
      <c r="BG28" s="2"/>
      <c r="BH28" s="2"/>
      <c r="BI28" s="2"/>
      <c r="BJ28" s="2"/>
      <c r="BK28" s="2"/>
      <c r="BL28" s="2"/>
      <c r="BM28" s="2"/>
    </row>
    <row r="29" spans="1:65" ht="13.5" hidden="1" customHeight="1">
      <c r="A29" s="222"/>
      <c r="B29" s="48"/>
      <c r="C29" s="192"/>
      <c r="D29" s="164"/>
      <c r="E29" s="164"/>
      <c r="F29" s="188"/>
      <c r="G29" s="196" t="str">
        <f>IF(S24="","",IF(G30=I30,"△",IF(G30&gt;I30,"○","×")))</f>
        <v/>
      </c>
      <c r="H29" s="63"/>
      <c r="I29" s="63"/>
      <c r="J29" s="75"/>
      <c r="K29" s="196" t="str">
        <f>IF(S26="","",IF(K30=M30,"△",IF(K30&gt;M30,"○","×")))</f>
        <v/>
      </c>
      <c r="L29" s="63"/>
      <c r="M29" s="63"/>
      <c r="N29" s="75"/>
      <c r="O29" s="196" t="str">
        <f>IF(S28="","",IF(O30=Q30,"△",IF(O30&gt;Q30,"○","×")))</f>
        <v/>
      </c>
      <c r="P29" s="63"/>
      <c r="Q29" s="63"/>
      <c r="R29" s="75"/>
      <c r="S29" s="199"/>
      <c r="T29" s="164"/>
      <c r="U29" s="164"/>
      <c r="V29" s="188"/>
      <c r="W29" s="193" t="str">
        <f>IF(AR23=0,"", COUNTIF(G29:V29,"○"))</f>
        <v/>
      </c>
      <c r="X29" s="188"/>
      <c r="Y29" s="193" t="str">
        <f>IF(AR23=0,"", COUNTIF(G29:V29,"×"))</f>
        <v/>
      </c>
      <c r="Z29" s="188"/>
      <c r="AA29" s="193" t="str">
        <f>IF(AR23=0,"", COUNTIF(G29:V29,"△"))</f>
        <v/>
      </c>
      <c r="AB29" s="188"/>
      <c r="AC29" s="193" t="str">
        <f>IF(AR23=0,"", W29*3+AA29)</f>
        <v/>
      </c>
      <c r="AD29" s="188"/>
      <c r="AE29" s="193" t="str">
        <f>IF(AR23=0,"",SUM(G30,K30,O30,S30))</f>
        <v/>
      </c>
      <c r="AF29" s="188"/>
      <c r="AG29" s="193" t="str">
        <f>IF(AR23=0,"",SUM(I30,M30,Q30,U30))</f>
        <v/>
      </c>
      <c r="AH29" s="188"/>
      <c r="AI29" s="193" t="str">
        <f>IF(AR23=0,"",SUM(AE29,-AG29))</f>
        <v/>
      </c>
      <c r="AJ29" s="188"/>
      <c r="AK29" s="193" t="str">
        <f>IF(AR23=0,"",_xlfn.RANK.EQ(AS29,AS23:AS30))</f>
        <v/>
      </c>
      <c r="AL29" s="188"/>
      <c r="AM29" s="2"/>
      <c r="AN29" s="2"/>
      <c r="AO29" s="2"/>
      <c r="AP29" s="2"/>
      <c r="AQ29" s="2"/>
      <c r="AR29" s="2"/>
      <c r="AS29" s="186">
        <v>0</v>
      </c>
      <c r="AT29" s="2"/>
      <c r="AU29" s="2"/>
      <c r="AV29" s="2"/>
      <c r="AW29" s="2"/>
      <c r="AX29" s="2"/>
      <c r="AY29" s="2"/>
      <c r="AZ29" s="2"/>
      <c r="BA29" s="2"/>
      <c r="BB29" s="2"/>
      <c r="BC29" s="2"/>
      <c r="BD29" s="2"/>
      <c r="BE29" s="2"/>
      <c r="BF29" s="2"/>
      <c r="BG29" s="2"/>
      <c r="BH29" s="2"/>
      <c r="BI29" s="2"/>
      <c r="BJ29" s="2"/>
      <c r="BK29" s="2"/>
      <c r="BL29" s="2"/>
      <c r="BM29" s="2"/>
    </row>
    <row r="30" spans="1:65" ht="13.5" hidden="1" customHeight="1">
      <c r="A30" s="222"/>
      <c r="B30" s="48"/>
      <c r="C30" s="191"/>
      <c r="D30" s="84"/>
      <c r="E30" s="84"/>
      <c r="F30" s="82"/>
      <c r="G30" s="200" t="str">
        <f>IF(U24="","",U24)</f>
        <v/>
      </c>
      <c r="H30" s="75"/>
      <c r="I30" s="200" t="str">
        <f>IF(S24="","",S24)</f>
        <v/>
      </c>
      <c r="J30" s="75"/>
      <c r="K30" s="200" t="str">
        <f>IF(U26="","",U26)</f>
        <v/>
      </c>
      <c r="L30" s="75"/>
      <c r="M30" s="200" t="str">
        <f>IF(S26="","",S26)</f>
        <v/>
      </c>
      <c r="N30" s="75"/>
      <c r="O30" s="200" t="str">
        <f>IF(U28="","",U28)</f>
        <v/>
      </c>
      <c r="P30" s="75"/>
      <c r="Q30" s="200" t="str">
        <f>IF(S28="","",S28)</f>
        <v/>
      </c>
      <c r="R30" s="75"/>
      <c r="S30" s="191"/>
      <c r="T30" s="84"/>
      <c r="U30" s="84"/>
      <c r="V30" s="82"/>
      <c r="W30" s="191"/>
      <c r="X30" s="82"/>
      <c r="Y30" s="191"/>
      <c r="Z30" s="82"/>
      <c r="AA30" s="191"/>
      <c r="AB30" s="82"/>
      <c r="AC30" s="191"/>
      <c r="AD30" s="82"/>
      <c r="AE30" s="191"/>
      <c r="AF30" s="82"/>
      <c r="AG30" s="191"/>
      <c r="AH30" s="82"/>
      <c r="AI30" s="191"/>
      <c r="AJ30" s="82"/>
      <c r="AK30" s="191"/>
      <c r="AL30" s="82"/>
      <c r="AM30" s="2"/>
      <c r="AN30" s="2"/>
      <c r="AO30" s="2"/>
      <c r="AP30" s="2"/>
      <c r="AQ30" s="2"/>
      <c r="AR30" s="2"/>
      <c r="AS30" s="57"/>
      <c r="AT30" s="2"/>
      <c r="AU30" s="2"/>
      <c r="AV30" s="2"/>
      <c r="AW30" s="2"/>
      <c r="AX30" s="2"/>
      <c r="AY30" s="2"/>
      <c r="AZ30" s="2"/>
      <c r="BA30" s="2"/>
      <c r="BB30" s="2"/>
      <c r="BC30" s="2"/>
      <c r="BD30" s="2"/>
      <c r="BE30" s="2"/>
      <c r="BF30" s="2"/>
      <c r="BG30" s="2"/>
      <c r="BH30" s="2"/>
      <c r="BI30" s="2"/>
      <c r="BJ30" s="2"/>
      <c r="BK30" s="2"/>
      <c r="BL30" s="2"/>
      <c r="BM30" s="2"/>
    </row>
    <row r="31" spans="1:65" ht="13.5" customHeight="1">
      <c r="A31" s="222"/>
      <c r="B31" s="46"/>
      <c r="C31" s="46"/>
      <c r="D31" s="46"/>
      <c r="E31" s="46"/>
      <c r="F31" s="46"/>
      <c r="G31" s="46"/>
      <c r="H31" s="46"/>
      <c r="I31" s="46"/>
      <c r="J31" s="46"/>
      <c r="K31" s="46"/>
      <c r="L31" s="46"/>
      <c r="M31" s="46"/>
      <c r="N31" s="46"/>
      <c r="O31" s="46"/>
      <c r="P31" s="46"/>
      <c r="Q31" s="46"/>
      <c r="R31" s="46"/>
      <c r="S31" s="46"/>
      <c r="T31" s="46"/>
      <c r="U31" s="46"/>
      <c r="V31" s="46"/>
      <c r="W31" s="46"/>
      <c r="X31" s="47"/>
      <c r="Y31" s="46"/>
      <c r="Z31" s="46"/>
      <c r="AA31" s="46"/>
      <c r="AB31" s="46"/>
      <c r="AC31" s="16"/>
      <c r="AD31" s="16"/>
      <c r="AE31" s="16"/>
      <c r="AF31" s="16"/>
      <c r="AG31" s="16"/>
      <c r="AH31" s="16"/>
      <c r="AI31" s="16"/>
      <c r="AJ31" s="16"/>
      <c r="AK31" s="16"/>
      <c r="AL31" s="16"/>
      <c r="AM31" s="46"/>
      <c r="AN31" s="46"/>
      <c r="AO31" s="46"/>
      <c r="AP31" s="46"/>
      <c r="AQ31" s="46"/>
      <c r="AR31" s="16"/>
      <c r="AS31" s="16"/>
      <c r="AT31" s="16"/>
      <c r="AU31" s="16"/>
      <c r="AV31" s="16"/>
      <c r="AW31" s="16"/>
      <c r="AX31" s="16"/>
      <c r="AY31" s="16"/>
      <c r="AZ31" s="16"/>
      <c r="BA31" s="16"/>
      <c r="BB31" s="16"/>
      <c r="BC31" s="16"/>
      <c r="BD31" s="16"/>
      <c r="BE31" s="16"/>
      <c r="BF31" s="16"/>
      <c r="BG31" s="16"/>
      <c r="BH31" s="16"/>
      <c r="BI31" s="16"/>
      <c r="BJ31" s="16"/>
      <c r="BK31" s="16"/>
      <c r="BL31" s="16"/>
      <c r="BM31" s="16"/>
    </row>
    <row r="32" spans="1:65" ht="13.5" customHeight="1">
      <c r="A32" s="222"/>
      <c r="B32" s="49"/>
      <c r="C32" s="139" t="s">
        <v>82</v>
      </c>
      <c r="D32" s="63"/>
      <c r="E32" s="63"/>
      <c r="F32" s="75"/>
      <c r="G32" s="139">
        <f>C33</f>
        <v>0</v>
      </c>
      <c r="H32" s="63"/>
      <c r="I32" s="63"/>
      <c r="J32" s="75"/>
      <c r="K32" s="139">
        <f>C35</f>
        <v>0</v>
      </c>
      <c r="L32" s="63"/>
      <c r="M32" s="63"/>
      <c r="N32" s="75"/>
      <c r="O32" s="202">
        <f>C37</f>
        <v>0</v>
      </c>
      <c r="P32" s="63"/>
      <c r="Q32" s="63"/>
      <c r="R32" s="75"/>
      <c r="S32" s="139">
        <f>C39</f>
        <v>0</v>
      </c>
      <c r="T32" s="63"/>
      <c r="U32" s="63"/>
      <c r="V32" s="75"/>
      <c r="W32" s="139" t="s">
        <v>68</v>
      </c>
      <c r="X32" s="75"/>
      <c r="Y32" s="200" t="s">
        <v>69</v>
      </c>
      <c r="Z32" s="75"/>
      <c r="AA32" s="200" t="s">
        <v>214</v>
      </c>
      <c r="AB32" s="75"/>
      <c r="AC32" s="99" t="s">
        <v>71</v>
      </c>
      <c r="AD32" s="75"/>
      <c r="AE32" s="99" t="s">
        <v>72</v>
      </c>
      <c r="AF32" s="75"/>
      <c r="AG32" s="99" t="s">
        <v>73</v>
      </c>
      <c r="AH32" s="75"/>
      <c r="AI32" s="99" t="s">
        <v>215</v>
      </c>
      <c r="AJ32" s="75"/>
      <c r="AK32" s="99" t="s">
        <v>75</v>
      </c>
      <c r="AL32" s="75"/>
      <c r="AM32" s="48"/>
      <c r="AN32" s="48"/>
      <c r="AO32" s="48"/>
      <c r="AP32" s="48"/>
      <c r="AQ32" s="48"/>
      <c r="AR32" s="2"/>
      <c r="AS32" s="2"/>
      <c r="AT32" s="2"/>
      <c r="AU32" s="2"/>
      <c r="AV32" s="2"/>
      <c r="AW32" s="2"/>
      <c r="AX32" s="2"/>
      <c r="AY32" s="2"/>
      <c r="AZ32" s="2"/>
      <c r="BA32" s="2"/>
      <c r="BB32" s="2"/>
      <c r="BC32" s="2"/>
      <c r="BD32" s="2"/>
      <c r="BE32" s="2"/>
      <c r="BF32" s="2"/>
      <c r="BG32" s="2"/>
      <c r="BH32" s="2"/>
      <c r="BI32" s="2"/>
      <c r="BJ32" s="2"/>
      <c r="BK32" s="2"/>
      <c r="BL32" s="2"/>
      <c r="BM32" s="2"/>
    </row>
    <row r="33" spans="1:65" ht="20.25" customHeight="1">
      <c r="A33" s="222"/>
      <c r="B33" s="224" t="s">
        <v>172</v>
      </c>
      <c r="C33" s="192"/>
      <c r="D33" s="164"/>
      <c r="E33" s="164"/>
      <c r="F33" s="188"/>
      <c r="G33" s="205"/>
      <c r="H33" s="164"/>
      <c r="I33" s="164"/>
      <c r="J33" s="188"/>
      <c r="K33" s="196" t="str">
        <f>IF(K34="","",IF(K34=M34,"△",IF(K34&gt;M34,"○","×")))</f>
        <v/>
      </c>
      <c r="L33" s="63"/>
      <c r="M33" s="63"/>
      <c r="N33" s="75"/>
      <c r="O33" s="196" t="str">
        <f>IF(O34="","",IF(O34=Q34,"△",IF(O34&gt;Q34,"○","×")))</f>
        <v/>
      </c>
      <c r="P33" s="63"/>
      <c r="Q33" s="63"/>
      <c r="R33" s="75"/>
      <c r="S33" s="196" t="str">
        <f>IF(S34="","",IF(S34=U34,"△",IF(S34&gt;U34,"○","×")))</f>
        <v/>
      </c>
      <c r="T33" s="63"/>
      <c r="U33" s="63"/>
      <c r="V33" s="75"/>
      <c r="W33" s="193" t="str">
        <f>IF(AR33=0,"", COUNTIF(G33:V33,"○"))</f>
        <v/>
      </c>
      <c r="X33" s="188"/>
      <c r="Y33" s="193" t="str">
        <f>IF(AR33=0,"", COUNTIF(G33:V33,"×"))</f>
        <v/>
      </c>
      <c r="Z33" s="188"/>
      <c r="AA33" s="193" t="str">
        <f>IF(AR33=0,"", COUNTIF(G33:V33,"△"))</f>
        <v/>
      </c>
      <c r="AB33" s="188"/>
      <c r="AC33" s="193" t="str">
        <f>IF(AR33=0,"", W33*3+AA33)</f>
        <v/>
      </c>
      <c r="AD33" s="188"/>
      <c r="AE33" s="193" t="str">
        <f>IF(AR33=0,"",SUM(G34,K34,O34,S34))</f>
        <v/>
      </c>
      <c r="AF33" s="188"/>
      <c r="AG33" s="193" t="str">
        <f>IF(AR33=0,"",SUM(I34,M34,Q34,U34))</f>
        <v/>
      </c>
      <c r="AH33" s="188"/>
      <c r="AI33" s="193" t="str">
        <f>IF(AR33=0,"",SUM(AE33,-AG33))</f>
        <v/>
      </c>
      <c r="AJ33" s="188"/>
      <c r="AK33" s="193" t="str">
        <f>IF(AR33=0,"",_xlfn.RANK.EQ(AS33,AS33:AS39))</f>
        <v/>
      </c>
      <c r="AL33" s="188"/>
      <c r="AM33" s="2"/>
      <c r="AN33" s="2"/>
      <c r="AO33" s="2"/>
      <c r="AP33" s="2"/>
      <c r="AQ33" s="2"/>
      <c r="AR33" s="2">
        <f>COUNTA(K34:V34,O36:V36,S38:V38)</f>
        <v>0</v>
      </c>
      <c r="AS33" s="186" t="str">
        <f>IF(AR33=0,"",10000000000+(AC33*100000000)+(100000+(AI33*1000))+(AE33))</f>
        <v/>
      </c>
      <c r="AT33" s="2"/>
      <c r="AU33" s="2"/>
      <c r="AV33" s="2"/>
      <c r="AW33" s="2"/>
      <c r="AX33" s="2"/>
      <c r="AY33" s="2"/>
      <c r="AZ33" s="2"/>
      <c r="BA33" s="2"/>
      <c r="BB33" s="2"/>
      <c r="BC33" s="2"/>
      <c r="BD33" s="2"/>
      <c r="BE33" s="2"/>
      <c r="BF33" s="2"/>
      <c r="BG33" s="2"/>
      <c r="BH33" s="2"/>
      <c r="BI33" s="2"/>
      <c r="BJ33" s="2"/>
      <c r="BK33" s="2"/>
      <c r="BL33" s="2"/>
      <c r="BM33" s="2"/>
    </row>
    <row r="34" spans="1:65" ht="20.25" customHeight="1">
      <c r="A34" s="222"/>
      <c r="B34" s="82"/>
      <c r="C34" s="191"/>
      <c r="D34" s="84"/>
      <c r="E34" s="84"/>
      <c r="F34" s="82"/>
      <c r="G34" s="191"/>
      <c r="H34" s="84"/>
      <c r="I34" s="84"/>
      <c r="J34" s="82"/>
      <c r="K34" s="206"/>
      <c r="L34" s="75"/>
      <c r="M34" s="206"/>
      <c r="N34" s="75"/>
      <c r="O34" s="206"/>
      <c r="P34" s="75"/>
      <c r="Q34" s="206"/>
      <c r="R34" s="75"/>
      <c r="S34" s="206"/>
      <c r="T34" s="75"/>
      <c r="U34" s="206"/>
      <c r="V34" s="75"/>
      <c r="W34" s="191"/>
      <c r="X34" s="82"/>
      <c r="Y34" s="191"/>
      <c r="Z34" s="82"/>
      <c r="AA34" s="191"/>
      <c r="AB34" s="82"/>
      <c r="AC34" s="191"/>
      <c r="AD34" s="82"/>
      <c r="AE34" s="191"/>
      <c r="AF34" s="82"/>
      <c r="AG34" s="191"/>
      <c r="AH34" s="82"/>
      <c r="AI34" s="191"/>
      <c r="AJ34" s="82"/>
      <c r="AK34" s="191"/>
      <c r="AL34" s="82"/>
      <c r="AM34" s="2"/>
      <c r="AN34" s="2"/>
      <c r="AO34" s="2"/>
      <c r="AP34" s="2"/>
      <c r="AQ34" s="2"/>
      <c r="AR34" s="2"/>
      <c r="AS34" s="57"/>
      <c r="AT34" s="2"/>
      <c r="AU34" s="2"/>
      <c r="AV34" s="2"/>
      <c r="AW34" s="2"/>
      <c r="AX34" s="2"/>
      <c r="AY34" s="2"/>
      <c r="AZ34" s="2"/>
      <c r="BA34" s="2"/>
      <c r="BB34" s="2"/>
      <c r="BC34" s="2"/>
      <c r="BD34" s="2"/>
      <c r="BE34" s="2"/>
      <c r="BF34" s="2"/>
      <c r="BG34" s="2"/>
      <c r="BH34" s="2"/>
      <c r="BI34" s="2"/>
      <c r="BJ34" s="2"/>
      <c r="BK34" s="2"/>
      <c r="BL34" s="2"/>
      <c r="BM34" s="2"/>
    </row>
    <row r="35" spans="1:65" ht="20.25" customHeight="1">
      <c r="A35" s="222"/>
      <c r="B35" s="224" t="s">
        <v>173</v>
      </c>
      <c r="C35" s="192"/>
      <c r="D35" s="164"/>
      <c r="E35" s="164"/>
      <c r="F35" s="188"/>
      <c r="G35" s="196" t="str">
        <f>IF(K34="","",IF(G36=I36,"△",IF(G36&gt;I36,"○","×")))</f>
        <v/>
      </c>
      <c r="H35" s="63"/>
      <c r="I35" s="63"/>
      <c r="J35" s="75"/>
      <c r="K35" s="199"/>
      <c r="L35" s="164"/>
      <c r="M35" s="164"/>
      <c r="N35" s="188"/>
      <c r="O35" s="196" t="str">
        <f>IF(O36="","",IF(O36=Q36,"△",IF(O36&gt;Q36,"○","×")))</f>
        <v/>
      </c>
      <c r="P35" s="63"/>
      <c r="Q35" s="63"/>
      <c r="R35" s="75"/>
      <c r="S35" s="196" t="str">
        <f>IF(S36="","",IF(S36=U36,"△",IF(S36&gt;U36,"○","×")))</f>
        <v/>
      </c>
      <c r="T35" s="63"/>
      <c r="U35" s="63"/>
      <c r="V35" s="75"/>
      <c r="W35" s="193" t="str">
        <f>IF(AR33=0,"", COUNTIF(G35:V35,"○"))</f>
        <v/>
      </c>
      <c r="X35" s="188"/>
      <c r="Y35" s="193" t="str">
        <f>IF(AR33=0,"", COUNTIF(G35:V35,"×"))</f>
        <v/>
      </c>
      <c r="Z35" s="188"/>
      <c r="AA35" s="193" t="str">
        <f>IF(AR33=0,"", COUNTIF(G35:V35,"△"))</f>
        <v/>
      </c>
      <c r="AB35" s="188"/>
      <c r="AC35" s="193" t="str">
        <f>IF(AR33=0,"", W35*3+AA35)</f>
        <v/>
      </c>
      <c r="AD35" s="188"/>
      <c r="AE35" s="193" t="str">
        <f>IF(AR33=0,"",SUM(G36,K36,O36,S36))</f>
        <v/>
      </c>
      <c r="AF35" s="188"/>
      <c r="AG35" s="193" t="str">
        <f>IF(AR33=0,"",SUM(I36,M36,Q36,U36))</f>
        <v/>
      </c>
      <c r="AH35" s="188"/>
      <c r="AI35" s="193" t="str">
        <f>IF(AR33=0,"",SUM(AE35,-AG35))</f>
        <v/>
      </c>
      <c r="AJ35" s="188"/>
      <c r="AK35" s="193" t="str">
        <f>IF(AR33=0,"",_xlfn.RANK.EQ(AS35,AS33:AS39))</f>
        <v/>
      </c>
      <c r="AL35" s="188"/>
      <c r="AM35" s="2"/>
      <c r="AN35" s="2"/>
      <c r="AO35" s="2"/>
      <c r="AP35" s="2"/>
      <c r="AQ35" s="2"/>
      <c r="AR35" s="2"/>
      <c r="AS35" s="186" t="str">
        <f>IF(AR33=0,"",10000000000+(AC35*100000000)+(100000+(AI35*1000))+(AE35))</f>
        <v/>
      </c>
      <c r="AT35" s="2"/>
      <c r="AU35" s="2"/>
      <c r="AV35" s="2"/>
      <c r="AW35" s="2"/>
      <c r="AX35" s="2"/>
      <c r="AY35" s="2"/>
      <c r="AZ35" s="2"/>
      <c r="BA35" s="2"/>
      <c r="BB35" s="2"/>
      <c r="BC35" s="2"/>
      <c r="BD35" s="2"/>
      <c r="BE35" s="2"/>
      <c r="BF35" s="2"/>
      <c r="BG35" s="2"/>
      <c r="BH35" s="2"/>
      <c r="BI35" s="2"/>
      <c r="BJ35" s="2"/>
      <c r="BK35" s="2"/>
      <c r="BL35" s="2"/>
      <c r="BM35" s="2"/>
    </row>
    <row r="36" spans="1:65" ht="20.25" customHeight="1">
      <c r="A36" s="222"/>
      <c r="B36" s="82"/>
      <c r="C36" s="191"/>
      <c r="D36" s="84"/>
      <c r="E36" s="84"/>
      <c r="F36" s="82"/>
      <c r="G36" s="200" t="str">
        <f>IF(M34="","",M34)</f>
        <v/>
      </c>
      <c r="H36" s="75"/>
      <c r="I36" s="200" t="str">
        <f>IF(K34="","",K34)</f>
        <v/>
      </c>
      <c r="J36" s="75"/>
      <c r="K36" s="191"/>
      <c r="L36" s="84"/>
      <c r="M36" s="84"/>
      <c r="N36" s="82"/>
      <c r="O36" s="209"/>
      <c r="P36" s="75"/>
      <c r="Q36" s="209"/>
      <c r="R36" s="75"/>
      <c r="S36" s="209"/>
      <c r="T36" s="75"/>
      <c r="U36" s="209"/>
      <c r="V36" s="75"/>
      <c r="W36" s="191"/>
      <c r="X36" s="82"/>
      <c r="Y36" s="191"/>
      <c r="Z36" s="82"/>
      <c r="AA36" s="191"/>
      <c r="AB36" s="82"/>
      <c r="AC36" s="191"/>
      <c r="AD36" s="82"/>
      <c r="AE36" s="191"/>
      <c r="AF36" s="82"/>
      <c r="AG36" s="191"/>
      <c r="AH36" s="82"/>
      <c r="AI36" s="191"/>
      <c r="AJ36" s="82"/>
      <c r="AK36" s="191"/>
      <c r="AL36" s="82"/>
      <c r="AM36" s="2"/>
      <c r="AN36" s="2"/>
      <c r="AO36" s="2"/>
      <c r="AP36" s="2"/>
      <c r="AQ36" s="2"/>
      <c r="AR36" s="2"/>
      <c r="AS36" s="57"/>
      <c r="AT36" s="2"/>
      <c r="AU36" s="2"/>
      <c r="AV36" s="2"/>
      <c r="AW36" s="2"/>
      <c r="AX36" s="2"/>
      <c r="AY36" s="2"/>
      <c r="AZ36" s="2"/>
      <c r="BA36" s="2"/>
      <c r="BB36" s="2"/>
      <c r="BC36" s="2"/>
      <c r="BD36" s="2"/>
      <c r="BE36" s="2"/>
      <c r="BF36" s="2"/>
      <c r="BG36" s="2"/>
      <c r="BH36" s="2"/>
      <c r="BI36" s="2"/>
      <c r="BJ36" s="2"/>
      <c r="BK36" s="2"/>
      <c r="BL36" s="2"/>
      <c r="BM36" s="2"/>
    </row>
    <row r="37" spans="1:65" ht="20.25" customHeight="1">
      <c r="A37" s="222"/>
      <c r="B37" s="224" t="s">
        <v>174</v>
      </c>
      <c r="C37" s="192"/>
      <c r="D37" s="164"/>
      <c r="E37" s="164"/>
      <c r="F37" s="188"/>
      <c r="G37" s="196" t="str">
        <f>IF(O34="","",IF(G38=I38,"△",IF(G38&gt;I38,"○","×")))</f>
        <v/>
      </c>
      <c r="H37" s="63"/>
      <c r="I37" s="63"/>
      <c r="J37" s="75"/>
      <c r="K37" s="196" t="str">
        <f>IF(O36="","",IF(K38=M38,"△",IF(K38&gt;M38,"○","×")))</f>
        <v/>
      </c>
      <c r="L37" s="63"/>
      <c r="M37" s="63"/>
      <c r="N37" s="75"/>
      <c r="O37" s="197"/>
      <c r="P37" s="164"/>
      <c r="Q37" s="164"/>
      <c r="R37" s="188"/>
      <c r="S37" s="196" t="str">
        <f>IF(S38="","",IF(S38=U38,"△",IF(S38&gt;U38,"○","×")))</f>
        <v/>
      </c>
      <c r="T37" s="63"/>
      <c r="U37" s="63"/>
      <c r="V37" s="75"/>
      <c r="W37" s="193" t="str">
        <f>IF(AR33=0,"", COUNTIF(G37:V37,"○"))</f>
        <v/>
      </c>
      <c r="X37" s="188"/>
      <c r="Y37" s="193" t="str">
        <f>IF(AR33=0,"", COUNTIF(G37:V37,"×"))</f>
        <v/>
      </c>
      <c r="Z37" s="188"/>
      <c r="AA37" s="193" t="str">
        <f>IF(AR33=0,"", COUNTIF(G37:V37,"△"))</f>
        <v/>
      </c>
      <c r="AB37" s="188"/>
      <c r="AC37" s="193" t="str">
        <f>IF(AR33=0,"", W37*3+AA37)</f>
        <v/>
      </c>
      <c r="AD37" s="188"/>
      <c r="AE37" s="193" t="str">
        <f>IF(AR33=0,"",SUM(G38,K38,O38,S38))</f>
        <v/>
      </c>
      <c r="AF37" s="188"/>
      <c r="AG37" s="193" t="str">
        <f>IF(AR33=0,"",SUM(I38,M38,Q38,U38))</f>
        <v/>
      </c>
      <c r="AH37" s="188"/>
      <c r="AI37" s="193" t="str">
        <f>IF(AR33=0,"",SUM(AE37,-AG37))</f>
        <v/>
      </c>
      <c r="AJ37" s="188"/>
      <c r="AK37" s="193" t="str">
        <f>IF(AR33=0,"",_xlfn.RANK.EQ(AS37,AS33:AS39))</f>
        <v/>
      </c>
      <c r="AL37" s="188"/>
      <c r="AM37" s="2"/>
      <c r="AN37" s="2"/>
      <c r="AO37" s="2"/>
      <c r="AP37" s="2"/>
      <c r="AQ37" s="2"/>
      <c r="AR37" s="2"/>
      <c r="AS37" s="186" t="str">
        <f>IF(AR33=0,"",10000000000+(AC37*100000000)+(100000+(AI37*1000))+(AE37))</f>
        <v/>
      </c>
      <c r="AT37" s="2"/>
      <c r="AU37" s="2"/>
      <c r="AV37" s="2"/>
      <c r="AW37" s="2"/>
      <c r="AX37" s="2"/>
      <c r="AY37" s="2"/>
      <c r="AZ37" s="2"/>
      <c r="BA37" s="2"/>
      <c r="BB37" s="2"/>
      <c r="BC37" s="2"/>
      <c r="BD37" s="2"/>
      <c r="BE37" s="2"/>
      <c r="BF37" s="2"/>
      <c r="BG37" s="2"/>
      <c r="BH37" s="2"/>
      <c r="BI37" s="2"/>
      <c r="BJ37" s="2"/>
      <c r="BK37" s="2"/>
      <c r="BL37" s="2"/>
      <c r="BM37" s="2"/>
    </row>
    <row r="38" spans="1:65" ht="20.25" customHeight="1">
      <c r="A38" s="223"/>
      <c r="B38" s="82"/>
      <c r="C38" s="191"/>
      <c r="D38" s="84"/>
      <c r="E38" s="84"/>
      <c r="F38" s="82"/>
      <c r="G38" s="198" t="str">
        <f>IF(Q34="","",Q34)</f>
        <v/>
      </c>
      <c r="H38" s="75"/>
      <c r="I38" s="198" t="str">
        <f>IF(O34="","",O34)</f>
        <v/>
      </c>
      <c r="J38" s="75"/>
      <c r="K38" s="198" t="str">
        <f>IF(Q36="","",Q36)</f>
        <v/>
      </c>
      <c r="L38" s="75"/>
      <c r="M38" s="198" t="str">
        <f>IF(O36="","",O36)</f>
        <v/>
      </c>
      <c r="N38" s="75"/>
      <c r="O38" s="191"/>
      <c r="P38" s="84"/>
      <c r="Q38" s="84"/>
      <c r="R38" s="82"/>
      <c r="S38" s="207"/>
      <c r="T38" s="75"/>
      <c r="U38" s="207"/>
      <c r="V38" s="75"/>
      <c r="W38" s="191"/>
      <c r="X38" s="82"/>
      <c r="Y38" s="191"/>
      <c r="Z38" s="82"/>
      <c r="AA38" s="191"/>
      <c r="AB38" s="82"/>
      <c r="AC38" s="191"/>
      <c r="AD38" s="82"/>
      <c r="AE38" s="191"/>
      <c r="AF38" s="82"/>
      <c r="AG38" s="191"/>
      <c r="AH38" s="82"/>
      <c r="AI38" s="191"/>
      <c r="AJ38" s="82"/>
      <c r="AK38" s="191"/>
      <c r="AL38" s="82"/>
      <c r="AM38" s="2"/>
      <c r="AN38" s="2"/>
      <c r="AO38" s="2"/>
      <c r="AP38" s="2"/>
      <c r="AQ38" s="2"/>
      <c r="AR38" s="2"/>
      <c r="AS38" s="57"/>
      <c r="AT38" s="2"/>
      <c r="AU38" s="2"/>
      <c r="AV38" s="2"/>
      <c r="AW38" s="2"/>
      <c r="AX38" s="2"/>
      <c r="AY38" s="2"/>
      <c r="AZ38" s="2"/>
      <c r="BA38" s="2"/>
      <c r="BB38" s="2"/>
      <c r="BC38" s="2"/>
      <c r="BD38" s="2"/>
      <c r="BE38" s="2"/>
      <c r="BF38" s="2"/>
      <c r="BG38" s="2"/>
      <c r="BH38" s="2"/>
      <c r="BI38" s="2"/>
      <c r="BJ38" s="2"/>
      <c r="BK38" s="2"/>
      <c r="BL38" s="2"/>
      <c r="BM38" s="2"/>
    </row>
    <row r="39" spans="1:65" ht="13.5" hidden="1" customHeight="1">
      <c r="A39" s="48"/>
      <c r="B39" s="48"/>
      <c r="C39" s="192"/>
      <c r="D39" s="164"/>
      <c r="E39" s="164"/>
      <c r="F39" s="188"/>
      <c r="G39" s="196" t="str">
        <f>IF(S34="","",IF(G40=I40,"△",IF(G40&gt;I40,"○","×")))</f>
        <v/>
      </c>
      <c r="H39" s="63"/>
      <c r="I39" s="63"/>
      <c r="J39" s="75"/>
      <c r="K39" s="196" t="str">
        <f>IF(S36="","",IF(K40=M40,"△",IF(K40&gt;M40,"○","×")))</f>
        <v/>
      </c>
      <c r="L39" s="63"/>
      <c r="M39" s="63"/>
      <c r="N39" s="75"/>
      <c r="O39" s="196" t="str">
        <f>IF(S38="","",IF(O40=Q40,"△",IF(O40&gt;Q40,"○","×")))</f>
        <v/>
      </c>
      <c r="P39" s="63"/>
      <c r="Q39" s="63"/>
      <c r="R39" s="75"/>
      <c r="S39" s="199"/>
      <c r="T39" s="164"/>
      <c r="U39" s="164"/>
      <c r="V39" s="188"/>
      <c r="W39" s="193" t="str">
        <f>IF(AR33=0,"", COUNTIF(G39:V39,"○"))</f>
        <v/>
      </c>
      <c r="X39" s="188"/>
      <c r="Y39" s="193" t="str">
        <f>IF(AR33=0,"", COUNTIF(G39:V39,"×"))</f>
        <v/>
      </c>
      <c r="Z39" s="188"/>
      <c r="AA39" s="193" t="str">
        <f>IF(AR33=0,"", COUNTIF(G39:V39,"△"))</f>
        <v/>
      </c>
      <c r="AB39" s="188"/>
      <c r="AC39" s="193" t="str">
        <f>IF(AR33=0,"", W39*3+AA39)</f>
        <v/>
      </c>
      <c r="AD39" s="188"/>
      <c r="AE39" s="193" t="str">
        <f>IF(AR33=0,"",SUM(G40,K40,O40,S40))</f>
        <v/>
      </c>
      <c r="AF39" s="188"/>
      <c r="AG39" s="193" t="str">
        <f>IF(AR33=0,"",SUM(I40,M40,Q40,U40))</f>
        <v/>
      </c>
      <c r="AH39" s="188"/>
      <c r="AI39" s="193" t="str">
        <f>IF(AR33=0,"",SUM(AE39,-AG39))</f>
        <v/>
      </c>
      <c r="AJ39" s="188"/>
      <c r="AK39" s="193" t="str">
        <f>IF(AR33=0,"",_xlfn.RANK.EQ(AS39,AS33:AS40))</f>
        <v/>
      </c>
      <c r="AL39" s="188"/>
      <c r="AM39" s="2"/>
      <c r="AN39" s="2"/>
      <c r="AO39" s="2"/>
      <c r="AP39" s="2"/>
      <c r="AQ39" s="2"/>
      <c r="AR39" s="2"/>
      <c r="AS39" s="186">
        <v>0</v>
      </c>
      <c r="AT39" s="2"/>
      <c r="AU39" s="2"/>
      <c r="AV39" s="2"/>
      <c r="AW39" s="2"/>
      <c r="AX39" s="2"/>
      <c r="AY39" s="2"/>
      <c r="AZ39" s="2"/>
      <c r="BA39" s="2"/>
      <c r="BB39" s="2"/>
      <c r="BC39" s="2"/>
      <c r="BD39" s="2"/>
      <c r="BE39" s="2"/>
      <c r="BF39" s="2"/>
      <c r="BG39" s="2"/>
      <c r="BH39" s="2"/>
      <c r="BI39" s="2"/>
      <c r="BJ39" s="2"/>
      <c r="BK39" s="2"/>
      <c r="BL39" s="2"/>
      <c r="BM39" s="2"/>
    </row>
    <row r="40" spans="1:65" ht="13.5" hidden="1" customHeight="1">
      <c r="A40" s="48"/>
      <c r="B40" s="48"/>
      <c r="C40" s="191"/>
      <c r="D40" s="84"/>
      <c r="E40" s="84"/>
      <c r="F40" s="82"/>
      <c r="G40" s="200" t="str">
        <f>IF(U34="","",U34)</f>
        <v/>
      </c>
      <c r="H40" s="75"/>
      <c r="I40" s="200" t="str">
        <f>IF(S34="","",S34)</f>
        <v/>
      </c>
      <c r="J40" s="75"/>
      <c r="K40" s="200" t="str">
        <f>IF(U36="","",U36)</f>
        <v/>
      </c>
      <c r="L40" s="75"/>
      <c r="M40" s="200" t="str">
        <f>IF(S36="","",S36)</f>
        <v/>
      </c>
      <c r="N40" s="75"/>
      <c r="O40" s="200" t="str">
        <f>IF(U38="","",U38)</f>
        <v/>
      </c>
      <c r="P40" s="75"/>
      <c r="Q40" s="200" t="str">
        <f>IF(S38="","",S38)</f>
        <v/>
      </c>
      <c r="R40" s="75"/>
      <c r="S40" s="191"/>
      <c r="T40" s="84"/>
      <c r="U40" s="84"/>
      <c r="V40" s="82"/>
      <c r="W40" s="191"/>
      <c r="X40" s="82"/>
      <c r="Y40" s="191"/>
      <c r="Z40" s="82"/>
      <c r="AA40" s="191"/>
      <c r="AB40" s="82"/>
      <c r="AC40" s="191"/>
      <c r="AD40" s="82"/>
      <c r="AE40" s="191"/>
      <c r="AF40" s="82"/>
      <c r="AG40" s="191"/>
      <c r="AH40" s="82"/>
      <c r="AI40" s="191"/>
      <c r="AJ40" s="82"/>
      <c r="AK40" s="191"/>
      <c r="AL40" s="82"/>
      <c r="AM40" s="2"/>
      <c r="AN40" s="2"/>
      <c r="AO40" s="2"/>
      <c r="AP40" s="2"/>
      <c r="AQ40" s="2"/>
      <c r="AR40" s="2"/>
      <c r="AS40" s="57"/>
      <c r="AT40" s="2"/>
      <c r="AU40" s="2"/>
      <c r="AV40" s="2"/>
      <c r="AW40" s="2"/>
      <c r="AX40" s="2"/>
      <c r="AY40" s="2"/>
      <c r="AZ40" s="2"/>
      <c r="BA40" s="2"/>
      <c r="BB40" s="2"/>
      <c r="BC40" s="2"/>
      <c r="BD40" s="2"/>
      <c r="BE40" s="2"/>
      <c r="BF40" s="2"/>
      <c r="BG40" s="2"/>
      <c r="BH40" s="2"/>
      <c r="BI40" s="2"/>
      <c r="BJ40" s="2"/>
      <c r="BK40" s="2"/>
      <c r="BL40" s="2"/>
      <c r="BM40" s="2"/>
    </row>
    <row r="41" spans="1:65" ht="13.5" customHeight="1">
      <c r="A41" s="46"/>
      <c r="B41" s="46"/>
      <c r="C41" s="46"/>
      <c r="D41" s="46"/>
      <c r="E41" s="46"/>
      <c r="F41" s="46"/>
      <c r="G41" s="46"/>
      <c r="H41" s="46"/>
      <c r="I41" s="46"/>
      <c r="J41" s="46"/>
      <c r="K41" s="46"/>
      <c r="L41" s="46"/>
      <c r="M41" s="46"/>
      <c r="N41" s="46"/>
      <c r="O41" s="46"/>
      <c r="P41" s="46"/>
      <c r="Q41" s="46"/>
      <c r="R41" s="46"/>
      <c r="S41" s="46"/>
      <c r="T41" s="46"/>
      <c r="U41" s="46"/>
      <c r="V41" s="46"/>
      <c r="W41" s="46"/>
      <c r="X41" s="47"/>
      <c r="Y41" s="46"/>
      <c r="Z41" s="46"/>
      <c r="AA41" s="46"/>
      <c r="AB41" s="46"/>
      <c r="AC41" s="16"/>
      <c r="AD41" s="16"/>
      <c r="AE41" s="16"/>
      <c r="AF41" s="16"/>
      <c r="AG41" s="16"/>
      <c r="AH41" s="16"/>
      <c r="AI41" s="16"/>
      <c r="AJ41" s="16"/>
      <c r="AK41" s="16"/>
      <c r="AL41" s="16"/>
      <c r="AM41" s="46"/>
      <c r="AN41" s="46"/>
      <c r="AO41" s="46"/>
      <c r="AP41" s="46"/>
      <c r="AQ41" s="46"/>
      <c r="AR41" s="16"/>
      <c r="AS41" s="16"/>
      <c r="AT41" s="16"/>
      <c r="AU41" s="16"/>
      <c r="AV41" s="16"/>
      <c r="AW41" s="16"/>
      <c r="AX41" s="16"/>
      <c r="AY41" s="16"/>
      <c r="AZ41" s="16"/>
      <c r="BA41" s="16"/>
      <c r="BB41" s="16"/>
      <c r="BC41" s="16"/>
      <c r="BD41" s="16"/>
      <c r="BE41" s="16"/>
      <c r="BF41" s="16"/>
      <c r="BG41" s="16"/>
      <c r="BH41" s="16"/>
      <c r="BI41" s="16"/>
      <c r="BJ41" s="16"/>
      <c r="BK41" s="16"/>
      <c r="BL41" s="16"/>
      <c r="BM41" s="16"/>
    </row>
    <row r="42" spans="1:65" ht="13.5" customHeight="1">
      <c r="A42" s="221" t="s">
        <v>96</v>
      </c>
      <c r="B42" s="49"/>
      <c r="C42" s="139" t="s">
        <v>98</v>
      </c>
      <c r="D42" s="63"/>
      <c r="E42" s="63"/>
      <c r="F42" s="75"/>
      <c r="G42" s="203">
        <f>C43</f>
        <v>0</v>
      </c>
      <c r="H42" s="63"/>
      <c r="I42" s="63"/>
      <c r="J42" s="75"/>
      <c r="K42" s="203">
        <f>C45</f>
        <v>0</v>
      </c>
      <c r="L42" s="63"/>
      <c r="M42" s="63"/>
      <c r="N42" s="75"/>
      <c r="O42" s="210">
        <f>C47</f>
        <v>0</v>
      </c>
      <c r="P42" s="63"/>
      <c r="Q42" s="63"/>
      <c r="R42" s="75"/>
      <c r="S42" s="203">
        <f>C49</f>
        <v>0</v>
      </c>
      <c r="T42" s="63"/>
      <c r="U42" s="63"/>
      <c r="V42" s="75"/>
      <c r="W42" s="139" t="s">
        <v>68</v>
      </c>
      <c r="X42" s="75"/>
      <c r="Y42" s="200" t="s">
        <v>69</v>
      </c>
      <c r="Z42" s="75"/>
      <c r="AA42" s="200" t="s">
        <v>214</v>
      </c>
      <c r="AB42" s="75"/>
      <c r="AC42" s="99" t="s">
        <v>71</v>
      </c>
      <c r="AD42" s="75"/>
      <c r="AE42" s="99" t="s">
        <v>72</v>
      </c>
      <c r="AF42" s="75"/>
      <c r="AG42" s="99" t="s">
        <v>73</v>
      </c>
      <c r="AH42" s="75"/>
      <c r="AI42" s="99" t="s">
        <v>215</v>
      </c>
      <c r="AJ42" s="75"/>
      <c r="AK42" s="99" t="s">
        <v>75</v>
      </c>
      <c r="AL42" s="75"/>
      <c r="AM42" s="48"/>
      <c r="AN42" s="48"/>
      <c r="AO42" s="48"/>
      <c r="AP42" s="48"/>
      <c r="AQ42" s="48"/>
      <c r="AR42" s="2"/>
      <c r="AS42" s="2"/>
      <c r="AT42" s="2"/>
      <c r="AU42" s="2"/>
      <c r="AV42" s="2"/>
      <c r="AW42" s="2"/>
      <c r="AX42" s="2"/>
      <c r="AY42" s="2"/>
      <c r="AZ42" s="2"/>
      <c r="BA42" s="2"/>
      <c r="BB42" s="2"/>
      <c r="BC42" s="2"/>
      <c r="BD42" s="2"/>
      <c r="BE42" s="2"/>
      <c r="BF42" s="2"/>
      <c r="BG42" s="2"/>
      <c r="BH42" s="2"/>
      <c r="BI42" s="2"/>
      <c r="BJ42" s="2"/>
      <c r="BK42" s="2"/>
      <c r="BL42" s="2"/>
      <c r="BM42" s="2"/>
    </row>
    <row r="43" spans="1:65" ht="21" customHeight="1">
      <c r="A43" s="222"/>
      <c r="B43" s="224" t="s">
        <v>175</v>
      </c>
      <c r="C43" s="192"/>
      <c r="D43" s="164"/>
      <c r="E43" s="164"/>
      <c r="F43" s="188"/>
      <c r="G43" s="205"/>
      <c r="H43" s="164"/>
      <c r="I43" s="164"/>
      <c r="J43" s="188"/>
      <c r="K43" s="196" t="str">
        <f>IF(K44="","",IF(K44=M44,"△",IF(K44&gt;M44,"○","×")))</f>
        <v/>
      </c>
      <c r="L43" s="63"/>
      <c r="M43" s="63"/>
      <c r="N43" s="75"/>
      <c r="O43" s="196" t="str">
        <f>IF(O44="","",IF(O44=Q44,"△",IF(O44&gt;Q44,"○","×")))</f>
        <v/>
      </c>
      <c r="P43" s="63"/>
      <c r="Q43" s="63"/>
      <c r="R43" s="75"/>
      <c r="S43" s="196" t="str">
        <f>IF(S44="","",IF(S44=U44,"△",IF(S44&gt;U44,"○","×")))</f>
        <v/>
      </c>
      <c r="T43" s="63"/>
      <c r="U43" s="63"/>
      <c r="V43" s="75"/>
      <c r="W43" s="193" t="str">
        <f>IF(AR43=0,"", COUNTIF(G43:V43,"○"))</f>
        <v/>
      </c>
      <c r="X43" s="188"/>
      <c r="Y43" s="193" t="str">
        <f>IF(AR43=0,"", COUNTIF(G43:V43,"×"))</f>
        <v/>
      </c>
      <c r="Z43" s="188"/>
      <c r="AA43" s="193" t="str">
        <f>IF(AR43=0,"", COUNTIF(G43:V43,"△"))</f>
        <v/>
      </c>
      <c r="AB43" s="188"/>
      <c r="AC43" s="193" t="str">
        <f>IF(AR43=0,"", W43*3+AA43)</f>
        <v/>
      </c>
      <c r="AD43" s="188"/>
      <c r="AE43" s="193" t="str">
        <f>IF(AR43=0,"",SUM(G44,K44,O44,S44))</f>
        <v/>
      </c>
      <c r="AF43" s="188"/>
      <c r="AG43" s="193" t="str">
        <f>IF(AR43=0,"",SUM(I44,M44,Q44,U44))</f>
        <v/>
      </c>
      <c r="AH43" s="188"/>
      <c r="AI43" s="193" t="str">
        <f>IF(AR43=0,"",SUM(AE43,-AG43))</f>
        <v/>
      </c>
      <c r="AJ43" s="188"/>
      <c r="AK43" s="193" t="str">
        <f>IF(AR43=0,"",_xlfn.RANK.EQ(AS43,AS43:AS50))</f>
        <v/>
      </c>
      <c r="AL43" s="188"/>
      <c r="AM43" s="2"/>
      <c r="AN43" s="2"/>
      <c r="AO43" s="2"/>
      <c r="AP43" s="2"/>
      <c r="AQ43" s="2"/>
      <c r="AR43" s="2">
        <f>COUNTA(K44:V44,O46:V46,S48:V48)</f>
        <v>0</v>
      </c>
      <c r="AS43" s="186" t="str">
        <f>IF(AR43=0,"",10000000000+(AC43*100000000)+(100000+(AI43*1000))+(AE43))</f>
        <v/>
      </c>
      <c r="AT43" s="2"/>
      <c r="AU43" s="2"/>
      <c r="AV43" s="2"/>
      <c r="AW43" s="2"/>
      <c r="AX43" s="2"/>
      <c r="AY43" s="2"/>
      <c r="AZ43" s="2"/>
      <c r="BA43" s="2"/>
      <c r="BB43" s="2"/>
      <c r="BC43" s="2"/>
      <c r="BD43" s="2"/>
      <c r="BE43" s="2"/>
      <c r="BF43" s="2"/>
      <c r="BG43" s="2"/>
      <c r="BH43" s="2"/>
      <c r="BI43" s="2"/>
      <c r="BJ43" s="2"/>
      <c r="BK43" s="2"/>
      <c r="BL43" s="2"/>
      <c r="BM43" s="2"/>
    </row>
    <row r="44" spans="1:65" ht="21" customHeight="1">
      <c r="A44" s="222"/>
      <c r="B44" s="82"/>
      <c r="C44" s="191"/>
      <c r="D44" s="84"/>
      <c r="E44" s="84"/>
      <c r="F44" s="82"/>
      <c r="G44" s="191"/>
      <c r="H44" s="84"/>
      <c r="I44" s="84"/>
      <c r="J44" s="82"/>
      <c r="K44" s="206"/>
      <c r="L44" s="75"/>
      <c r="M44" s="206"/>
      <c r="N44" s="75"/>
      <c r="O44" s="206"/>
      <c r="P44" s="75"/>
      <c r="Q44" s="206"/>
      <c r="R44" s="75"/>
      <c r="S44" s="206"/>
      <c r="T44" s="75"/>
      <c r="U44" s="206"/>
      <c r="V44" s="75"/>
      <c r="W44" s="191"/>
      <c r="X44" s="82"/>
      <c r="Y44" s="191"/>
      <c r="Z44" s="82"/>
      <c r="AA44" s="191"/>
      <c r="AB44" s="82"/>
      <c r="AC44" s="191"/>
      <c r="AD44" s="82"/>
      <c r="AE44" s="191"/>
      <c r="AF44" s="82"/>
      <c r="AG44" s="191"/>
      <c r="AH44" s="82"/>
      <c r="AI44" s="191"/>
      <c r="AJ44" s="82"/>
      <c r="AK44" s="191"/>
      <c r="AL44" s="82"/>
      <c r="AM44" s="2"/>
      <c r="AN44" s="2"/>
      <c r="AO44" s="2"/>
      <c r="AP44" s="2"/>
      <c r="AQ44" s="2"/>
      <c r="AR44" s="2"/>
      <c r="AS44" s="57"/>
      <c r="AT44" s="2"/>
      <c r="AU44" s="2"/>
      <c r="AV44" s="2"/>
      <c r="AW44" s="2"/>
      <c r="AX44" s="2"/>
      <c r="AY44" s="2"/>
      <c r="AZ44" s="2"/>
      <c r="BA44" s="2"/>
      <c r="BB44" s="2"/>
      <c r="BC44" s="2"/>
      <c r="BD44" s="2"/>
      <c r="BE44" s="2"/>
      <c r="BF44" s="2"/>
      <c r="BG44" s="2"/>
      <c r="BH44" s="2"/>
      <c r="BI44" s="2"/>
      <c r="BJ44" s="2"/>
      <c r="BK44" s="2"/>
      <c r="BL44" s="2"/>
      <c r="BM44" s="2"/>
    </row>
    <row r="45" spans="1:65" ht="21" customHeight="1">
      <c r="A45" s="222"/>
      <c r="B45" s="224" t="s">
        <v>176</v>
      </c>
      <c r="C45" s="192"/>
      <c r="D45" s="164"/>
      <c r="E45" s="164"/>
      <c r="F45" s="188"/>
      <c r="G45" s="196" t="str">
        <f>IF(K44="","",IF(G46=I46,"△",IF(G46&gt;I46,"○","×")))</f>
        <v/>
      </c>
      <c r="H45" s="63"/>
      <c r="I45" s="63"/>
      <c r="J45" s="75"/>
      <c r="K45" s="199"/>
      <c r="L45" s="164"/>
      <c r="M45" s="164"/>
      <c r="N45" s="188"/>
      <c r="O45" s="196" t="str">
        <f>IF(O46="","",IF(O46=Q46,"△",IF(O46&gt;Q46,"○","×")))</f>
        <v/>
      </c>
      <c r="P45" s="63"/>
      <c r="Q45" s="63"/>
      <c r="R45" s="75"/>
      <c r="S45" s="196" t="str">
        <f>IF(S46="","",IF(S46=U46,"△",IF(S46&gt;U46,"○","×")))</f>
        <v/>
      </c>
      <c r="T45" s="63"/>
      <c r="U45" s="63"/>
      <c r="V45" s="75"/>
      <c r="W45" s="193" t="str">
        <f>IF(AR43=0,"", COUNTIF(G45:V45,"○"))</f>
        <v/>
      </c>
      <c r="X45" s="188"/>
      <c r="Y45" s="193" t="str">
        <f>IF(AR43=0,"", COUNTIF(G45:V45,"×"))</f>
        <v/>
      </c>
      <c r="Z45" s="188"/>
      <c r="AA45" s="193" t="str">
        <f>IF(AR43=0,"", COUNTIF(G45:V45,"△"))</f>
        <v/>
      </c>
      <c r="AB45" s="188"/>
      <c r="AC45" s="193" t="str">
        <f>IF(AR43=0,"", W45*3+AA45)</f>
        <v/>
      </c>
      <c r="AD45" s="188"/>
      <c r="AE45" s="193" t="str">
        <f>IF(AR43=0,"",SUM(G46,K46,O46,S46))</f>
        <v/>
      </c>
      <c r="AF45" s="188"/>
      <c r="AG45" s="193" t="str">
        <f>IF(AR43=0,"",SUM(I46,M46,Q46,U46))</f>
        <v/>
      </c>
      <c r="AH45" s="188"/>
      <c r="AI45" s="193" t="str">
        <f>IF(AR43=0,"",SUM(AE45,-AG45))</f>
        <v/>
      </c>
      <c r="AJ45" s="188"/>
      <c r="AK45" s="193" t="str">
        <f>IF(AR43=0,"",_xlfn.RANK.EQ(AS45,AS43:AS50))</f>
        <v/>
      </c>
      <c r="AL45" s="188"/>
      <c r="AM45" s="2"/>
      <c r="AN45" s="2"/>
      <c r="AO45" s="2"/>
      <c r="AP45" s="2"/>
      <c r="AQ45" s="2"/>
      <c r="AR45" s="2"/>
      <c r="AS45" s="186" t="str">
        <f>IF(AR43=0,"",10000000000+(AC45*100000000)+(100000+(AI45*1000))+(AE45))</f>
        <v/>
      </c>
      <c r="AT45" s="2"/>
      <c r="AU45" s="2"/>
      <c r="AV45" s="2"/>
      <c r="AW45" s="2"/>
      <c r="AX45" s="2"/>
      <c r="AY45" s="2"/>
      <c r="AZ45" s="2"/>
      <c r="BA45" s="2"/>
      <c r="BB45" s="2"/>
      <c r="BC45" s="2"/>
      <c r="BD45" s="2"/>
      <c r="BE45" s="2"/>
      <c r="BF45" s="2"/>
      <c r="BG45" s="2"/>
      <c r="BH45" s="2"/>
      <c r="BI45" s="2"/>
      <c r="BJ45" s="2"/>
      <c r="BK45" s="2"/>
      <c r="BL45" s="2"/>
      <c r="BM45" s="2"/>
    </row>
    <row r="46" spans="1:65" ht="21" customHeight="1">
      <c r="A46" s="222"/>
      <c r="B46" s="82"/>
      <c r="C46" s="191"/>
      <c r="D46" s="84"/>
      <c r="E46" s="84"/>
      <c r="F46" s="82"/>
      <c r="G46" s="200" t="str">
        <f>IF(M44="","",M44)</f>
        <v/>
      </c>
      <c r="H46" s="75"/>
      <c r="I46" s="200" t="str">
        <f>IF(K44="","",K44)</f>
        <v/>
      </c>
      <c r="J46" s="75"/>
      <c r="K46" s="191"/>
      <c r="L46" s="84"/>
      <c r="M46" s="84"/>
      <c r="N46" s="82"/>
      <c r="O46" s="209"/>
      <c r="P46" s="75"/>
      <c r="Q46" s="209"/>
      <c r="R46" s="75"/>
      <c r="S46" s="209"/>
      <c r="T46" s="75"/>
      <c r="U46" s="209"/>
      <c r="V46" s="75"/>
      <c r="W46" s="191"/>
      <c r="X46" s="82"/>
      <c r="Y46" s="191"/>
      <c r="Z46" s="82"/>
      <c r="AA46" s="191"/>
      <c r="AB46" s="82"/>
      <c r="AC46" s="191"/>
      <c r="AD46" s="82"/>
      <c r="AE46" s="191"/>
      <c r="AF46" s="82"/>
      <c r="AG46" s="191"/>
      <c r="AH46" s="82"/>
      <c r="AI46" s="191"/>
      <c r="AJ46" s="82"/>
      <c r="AK46" s="191"/>
      <c r="AL46" s="82"/>
      <c r="AM46" s="2"/>
      <c r="AN46" s="2"/>
      <c r="AO46" s="2"/>
      <c r="AP46" s="2"/>
      <c r="AQ46" s="2"/>
      <c r="AR46" s="2"/>
      <c r="AS46" s="57"/>
      <c r="AT46" s="2"/>
      <c r="AU46" s="2"/>
      <c r="AV46" s="2"/>
      <c r="AW46" s="2"/>
      <c r="AX46" s="2"/>
      <c r="AY46" s="2"/>
      <c r="AZ46" s="2"/>
      <c r="BA46" s="2"/>
      <c r="BB46" s="2"/>
      <c r="BC46" s="2"/>
      <c r="BD46" s="2"/>
      <c r="BE46" s="2"/>
      <c r="BF46" s="2"/>
      <c r="BG46" s="2"/>
      <c r="BH46" s="2"/>
      <c r="BI46" s="2"/>
      <c r="BJ46" s="2"/>
      <c r="BK46" s="2"/>
      <c r="BL46" s="2"/>
      <c r="BM46" s="2"/>
    </row>
    <row r="47" spans="1:65" ht="21" customHeight="1">
      <c r="A47" s="222"/>
      <c r="B47" s="224" t="s">
        <v>177</v>
      </c>
      <c r="C47" s="192"/>
      <c r="D47" s="164"/>
      <c r="E47" s="164"/>
      <c r="F47" s="188"/>
      <c r="G47" s="196" t="str">
        <f>IF(O44="","",IF(G48=I48,"△",IF(G48&gt;I48,"○","×")))</f>
        <v/>
      </c>
      <c r="H47" s="63"/>
      <c r="I47" s="63"/>
      <c r="J47" s="75"/>
      <c r="K47" s="196" t="str">
        <f>IF(O46="","",IF(K48=M48,"△",IF(K48&gt;M48,"○","×")))</f>
        <v/>
      </c>
      <c r="L47" s="63"/>
      <c r="M47" s="63"/>
      <c r="N47" s="75"/>
      <c r="O47" s="197"/>
      <c r="P47" s="164"/>
      <c r="Q47" s="164"/>
      <c r="R47" s="188"/>
      <c r="S47" s="196" t="str">
        <f>IF(S48="","",IF(S48=U48,"△",IF(S48&gt;U48,"○","×")))</f>
        <v/>
      </c>
      <c r="T47" s="63"/>
      <c r="U47" s="63"/>
      <c r="V47" s="75"/>
      <c r="W47" s="193" t="str">
        <f>IF(AR43=0,"", COUNTIF(G47:V47,"○"))</f>
        <v/>
      </c>
      <c r="X47" s="188"/>
      <c r="Y47" s="193" t="str">
        <f>IF(AR43=0,"", COUNTIF(G47:V47,"×"))</f>
        <v/>
      </c>
      <c r="Z47" s="188"/>
      <c r="AA47" s="193" t="str">
        <f>IF(AR43=0,"", COUNTIF(G47:V47,"△"))</f>
        <v/>
      </c>
      <c r="AB47" s="188"/>
      <c r="AC47" s="193" t="str">
        <f>IF(AR43=0,"", W47*3+AA47)</f>
        <v/>
      </c>
      <c r="AD47" s="188"/>
      <c r="AE47" s="193" t="str">
        <f>IF(AR43=0,"",SUM(G48,K48,O48,S48))</f>
        <v/>
      </c>
      <c r="AF47" s="188"/>
      <c r="AG47" s="193" t="str">
        <f>IF(AR43=0,"",SUM(I48,M48,Q48,U48))</f>
        <v/>
      </c>
      <c r="AH47" s="188"/>
      <c r="AI47" s="193" t="str">
        <f>IF(AR43=0,"",SUM(AE47,-AG47))</f>
        <v/>
      </c>
      <c r="AJ47" s="188"/>
      <c r="AK47" s="193" t="str">
        <f>IF(AR43=0,"",_xlfn.RANK.EQ(AS47,AS43:AS50))</f>
        <v/>
      </c>
      <c r="AL47" s="188"/>
      <c r="AM47" s="2"/>
      <c r="AN47" s="2"/>
      <c r="AO47" s="2"/>
      <c r="AP47" s="2"/>
      <c r="AQ47" s="2"/>
      <c r="AR47" s="2"/>
      <c r="AS47" s="186" t="str">
        <f>IF(AR43=0,"",10000000000+(AC47*100000000)+(100000+(AI47*1000))+(AE47))</f>
        <v/>
      </c>
      <c r="AT47" s="2"/>
      <c r="AU47" s="2"/>
      <c r="AV47" s="2"/>
      <c r="AW47" s="2"/>
      <c r="AX47" s="2"/>
      <c r="AY47" s="2"/>
      <c r="AZ47" s="2"/>
      <c r="BA47" s="2"/>
      <c r="BB47" s="2"/>
      <c r="BC47" s="2"/>
      <c r="BD47" s="2"/>
      <c r="BE47" s="2"/>
      <c r="BF47" s="2"/>
      <c r="BG47" s="2"/>
      <c r="BH47" s="2"/>
      <c r="BI47" s="2"/>
      <c r="BJ47" s="2"/>
      <c r="BK47" s="2"/>
      <c r="BL47" s="2"/>
      <c r="BM47" s="2"/>
    </row>
    <row r="48" spans="1:65" ht="21" customHeight="1">
      <c r="A48" s="222"/>
      <c r="B48" s="82"/>
      <c r="C48" s="191"/>
      <c r="D48" s="84"/>
      <c r="E48" s="84"/>
      <c r="F48" s="82"/>
      <c r="G48" s="198" t="str">
        <f>IF(Q44="","",Q44)</f>
        <v/>
      </c>
      <c r="H48" s="75"/>
      <c r="I48" s="198" t="str">
        <f>IF(O44="","",O44)</f>
        <v/>
      </c>
      <c r="J48" s="75"/>
      <c r="K48" s="198" t="str">
        <f>IF(Q46="","",Q46)</f>
        <v/>
      </c>
      <c r="L48" s="75"/>
      <c r="M48" s="198" t="str">
        <f>IF(O46="","",O46)</f>
        <v/>
      </c>
      <c r="N48" s="75"/>
      <c r="O48" s="191"/>
      <c r="P48" s="84"/>
      <c r="Q48" s="84"/>
      <c r="R48" s="82"/>
      <c r="S48" s="207"/>
      <c r="T48" s="75"/>
      <c r="U48" s="207"/>
      <c r="V48" s="75"/>
      <c r="W48" s="191"/>
      <c r="X48" s="82"/>
      <c r="Y48" s="191"/>
      <c r="Z48" s="82"/>
      <c r="AA48" s="191"/>
      <c r="AB48" s="82"/>
      <c r="AC48" s="191"/>
      <c r="AD48" s="82"/>
      <c r="AE48" s="191"/>
      <c r="AF48" s="82"/>
      <c r="AG48" s="191"/>
      <c r="AH48" s="82"/>
      <c r="AI48" s="191"/>
      <c r="AJ48" s="82"/>
      <c r="AK48" s="191"/>
      <c r="AL48" s="82"/>
      <c r="AM48" s="2"/>
      <c r="AN48" s="2"/>
      <c r="AO48" s="2"/>
      <c r="AP48" s="2"/>
      <c r="AQ48" s="2"/>
      <c r="AR48" s="2"/>
      <c r="AS48" s="57"/>
      <c r="AT48" s="2"/>
      <c r="AU48" s="2"/>
      <c r="AV48" s="2"/>
      <c r="AW48" s="2"/>
      <c r="AX48" s="2"/>
      <c r="AY48" s="2"/>
      <c r="AZ48" s="2"/>
      <c r="BA48" s="2"/>
      <c r="BB48" s="2"/>
      <c r="BC48" s="2"/>
      <c r="BD48" s="2"/>
      <c r="BE48" s="2"/>
      <c r="BF48" s="2"/>
      <c r="BG48" s="2"/>
      <c r="BH48" s="2"/>
      <c r="BI48" s="2"/>
      <c r="BJ48" s="2"/>
      <c r="BK48" s="2"/>
      <c r="BL48" s="2"/>
      <c r="BM48" s="2"/>
    </row>
    <row r="49" spans="1:65" ht="13.5" hidden="1" customHeight="1">
      <c r="A49" s="222"/>
      <c r="B49" s="48"/>
      <c r="C49" s="192"/>
      <c r="D49" s="164"/>
      <c r="E49" s="164"/>
      <c r="F49" s="188"/>
      <c r="G49" s="196" t="str">
        <f>IF(S44="","",IF(G50=I50,"△",IF(G50&gt;I50,"○","×")))</f>
        <v/>
      </c>
      <c r="H49" s="63"/>
      <c r="I49" s="63"/>
      <c r="J49" s="75"/>
      <c r="K49" s="196" t="str">
        <f>IF(S46="","",IF(K50=M50,"△",IF(K50&gt;M50,"○","×")))</f>
        <v/>
      </c>
      <c r="L49" s="63"/>
      <c r="M49" s="63"/>
      <c r="N49" s="75"/>
      <c r="O49" s="196" t="str">
        <f>IF(S48="","",IF(O50=Q50,"△",IF(O50&gt;Q50,"○","×")))</f>
        <v/>
      </c>
      <c r="P49" s="63"/>
      <c r="Q49" s="63"/>
      <c r="R49" s="75"/>
      <c r="S49" s="199"/>
      <c r="T49" s="164"/>
      <c r="U49" s="164"/>
      <c r="V49" s="188"/>
      <c r="W49" s="193" t="str">
        <f>IF(AR43=0,"", COUNTIF(G49:V49,"○"))</f>
        <v/>
      </c>
      <c r="X49" s="188"/>
      <c r="Y49" s="193" t="str">
        <f>IF(AR43=0,"", COUNTIF(G49:V49,"×"))</f>
        <v/>
      </c>
      <c r="Z49" s="188"/>
      <c r="AA49" s="193" t="str">
        <f>IF(AR43=0,"", COUNTIF(G49:V49,"△"))</f>
        <v/>
      </c>
      <c r="AB49" s="188"/>
      <c r="AC49" s="193" t="str">
        <f>IF(AR43=0,"", W49*3+AA49)</f>
        <v/>
      </c>
      <c r="AD49" s="188"/>
      <c r="AE49" s="193" t="str">
        <f>IF(AR43=0,"",SUM(G50,K50,O50,S50))</f>
        <v/>
      </c>
      <c r="AF49" s="188"/>
      <c r="AG49" s="193" t="str">
        <f>IF(AR43=0,"",SUM(I50,M50,Q50,U50))</f>
        <v/>
      </c>
      <c r="AH49" s="188"/>
      <c r="AI49" s="193" t="str">
        <f>IF(AR43=0,"",SUM(AE49,-AG49))</f>
        <v/>
      </c>
      <c r="AJ49" s="188"/>
      <c r="AK49" s="193" t="str">
        <f>IF(AR43=0,"",_xlfn.RANK.EQ(AS49,AS43:AS50))</f>
        <v/>
      </c>
      <c r="AL49" s="188"/>
      <c r="AM49" s="2"/>
      <c r="AN49" s="2"/>
      <c r="AO49" s="2"/>
      <c r="AP49" s="2"/>
      <c r="AQ49" s="2"/>
      <c r="AR49" s="2"/>
      <c r="AS49" s="186">
        <v>0</v>
      </c>
      <c r="AT49" s="2"/>
      <c r="AU49" s="2"/>
      <c r="AV49" s="2"/>
      <c r="AW49" s="2"/>
      <c r="AX49" s="2"/>
      <c r="AY49" s="2"/>
      <c r="AZ49" s="2"/>
      <c r="BA49" s="2"/>
      <c r="BB49" s="2"/>
      <c r="BC49" s="2"/>
      <c r="BD49" s="2"/>
      <c r="BE49" s="2"/>
      <c r="BF49" s="2"/>
      <c r="BG49" s="2"/>
      <c r="BH49" s="2"/>
      <c r="BI49" s="2"/>
      <c r="BJ49" s="2"/>
      <c r="BK49" s="2"/>
      <c r="BL49" s="2"/>
      <c r="BM49" s="2"/>
    </row>
    <row r="50" spans="1:65" ht="13.5" hidden="1" customHeight="1">
      <c r="A50" s="222"/>
      <c r="B50" s="48"/>
      <c r="C50" s="191"/>
      <c r="D50" s="84"/>
      <c r="E50" s="84"/>
      <c r="F50" s="82"/>
      <c r="G50" s="200" t="str">
        <f>IF(U44="","",U44)</f>
        <v/>
      </c>
      <c r="H50" s="75"/>
      <c r="I50" s="200" t="str">
        <f>IF(S44="","",S44)</f>
        <v/>
      </c>
      <c r="J50" s="75"/>
      <c r="K50" s="200" t="str">
        <f>IF(U46="","",U46)</f>
        <v/>
      </c>
      <c r="L50" s="75"/>
      <c r="M50" s="200" t="str">
        <f>IF(S46="","",S46)</f>
        <v/>
      </c>
      <c r="N50" s="75"/>
      <c r="O50" s="200" t="str">
        <f>IF(U48="","",U48)</f>
        <v/>
      </c>
      <c r="P50" s="75"/>
      <c r="Q50" s="200" t="str">
        <f>IF(S48="","",S48)</f>
        <v/>
      </c>
      <c r="R50" s="75"/>
      <c r="S50" s="191"/>
      <c r="T50" s="84"/>
      <c r="U50" s="84"/>
      <c r="V50" s="82"/>
      <c r="W50" s="191"/>
      <c r="X50" s="82"/>
      <c r="Y50" s="191"/>
      <c r="Z50" s="82"/>
      <c r="AA50" s="191"/>
      <c r="AB50" s="82"/>
      <c r="AC50" s="191"/>
      <c r="AD50" s="82"/>
      <c r="AE50" s="191"/>
      <c r="AF50" s="82"/>
      <c r="AG50" s="191"/>
      <c r="AH50" s="82"/>
      <c r="AI50" s="191"/>
      <c r="AJ50" s="82"/>
      <c r="AK50" s="191"/>
      <c r="AL50" s="82"/>
      <c r="AM50" s="2"/>
      <c r="AN50" s="2"/>
      <c r="AO50" s="2"/>
      <c r="AP50" s="2"/>
      <c r="AQ50" s="2"/>
      <c r="AR50" s="2"/>
      <c r="AS50" s="57"/>
      <c r="AT50" s="2"/>
      <c r="AU50" s="2"/>
      <c r="AV50" s="2"/>
      <c r="AW50" s="2"/>
      <c r="AX50" s="2"/>
      <c r="AY50" s="2"/>
      <c r="AZ50" s="2"/>
      <c r="BA50" s="2"/>
      <c r="BB50" s="2"/>
      <c r="BC50" s="2"/>
      <c r="BD50" s="2"/>
      <c r="BE50" s="2"/>
      <c r="BF50" s="2"/>
      <c r="BG50" s="2"/>
      <c r="BH50" s="2"/>
      <c r="BI50" s="2"/>
      <c r="BJ50" s="2"/>
      <c r="BK50" s="2"/>
      <c r="BL50" s="2"/>
      <c r="BM50" s="2"/>
    </row>
    <row r="51" spans="1:65" ht="13.5" customHeight="1">
      <c r="A51" s="222"/>
      <c r="B51" s="46"/>
      <c r="C51" s="46"/>
      <c r="D51" s="46"/>
      <c r="E51" s="46"/>
      <c r="F51" s="46"/>
      <c r="G51" s="46"/>
      <c r="H51" s="46"/>
      <c r="I51" s="46"/>
      <c r="J51" s="46"/>
      <c r="K51" s="46"/>
      <c r="L51" s="46"/>
      <c r="M51" s="46"/>
      <c r="N51" s="46"/>
      <c r="O51" s="46"/>
      <c r="P51" s="46"/>
      <c r="Q51" s="46"/>
      <c r="R51" s="46"/>
      <c r="S51" s="46"/>
      <c r="T51" s="46"/>
      <c r="U51" s="46"/>
      <c r="V51" s="46"/>
      <c r="W51" s="46"/>
      <c r="X51" s="47"/>
      <c r="Y51" s="46"/>
      <c r="Z51" s="46"/>
      <c r="AA51" s="46"/>
      <c r="AB51" s="46"/>
      <c r="AC51" s="16"/>
      <c r="AD51" s="16"/>
      <c r="AE51" s="16"/>
      <c r="AF51" s="16"/>
      <c r="AG51" s="16"/>
      <c r="AH51" s="16"/>
      <c r="AI51" s="16"/>
      <c r="AJ51" s="16"/>
      <c r="AK51" s="16"/>
      <c r="AL51" s="16"/>
      <c r="AM51" s="46"/>
      <c r="AN51" s="46"/>
      <c r="AO51" s="46"/>
      <c r="AP51" s="46"/>
      <c r="AQ51" s="46"/>
      <c r="AR51" s="16"/>
      <c r="AS51" s="16"/>
      <c r="AT51" s="16"/>
      <c r="AU51" s="16"/>
      <c r="AV51" s="16"/>
      <c r="AW51" s="16"/>
      <c r="AX51" s="16"/>
      <c r="AY51" s="16"/>
      <c r="AZ51" s="16"/>
      <c r="BA51" s="16"/>
      <c r="BB51" s="16"/>
      <c r="BC51" s="16"/>
      <c r="BD51" s="16"/>
      <c r="BE51" s="16"/>
      <c r="BF51" s="16"/>
      <c r="BG51" s="16"/>
      <c r="BH51" s="16"/>
      <c r="BI51" s="16"/>
      <c r="BJ51" s="16"/>
      <c r="BK51" s="16"/>
      <c r="BL51" s="16"/>
      <c r="BM51" s="16"/>
    </row>
    <row r="52" spans="1:65" ht="13.5" customHeight="1">
      <c r="A52" s="222"/>
      <c r="B52" s="49"/>
      <c r="C52" s="139" t="s">
        <v>99</v>
      </c>
      <c r="D52" s="63"/>
      <c r="E52" s="63"/>
      <c r="F52" s="75"/>
      <c r="G52" s="203">
        <f>C53</f>
        <v>0</v>
      </c>
      <c r="H52" s="63"/>
      <c r="I52" s="63"/>
      <c r="J52" s="75"/>
      <c r="K52" s="203">
        <f>C55</f>
        <v>0</v>
      </c>
      <c r="L52" s="63"/>
      <c r="M52" s="63"/>
      <c r="N52" s="75"/>
      <c r="O52" s="210">
        <f>C57</f>
        <v>0</v>
      </c>
      <c r="P52" s="63"/>
      <c r="Q52" s="63"/>
      <c r="R52" s="75"/>
      <c r="S52" s="203">
        <f>C59</f>
        <v>0</v>
      </c>
      <c r="T52" s="63"/>
      <c r="U52" s="63"/>
      <c r="V52" s="75"/>
      <c r="W52" s="139" t="s">
        <v>68</v>
      </c>
      <c r="X52" s="75"/>
      <c r="Y52" s="200" t="s">
        <v>69</v>
      </c>
      <c r="Z52" s="75"/>
      <c r="AA52" s="200" t="s">
        <v>214</v>
      </c>
      <c r="AB52" s="75"/>
      <c r="AC52" s="99" t="s">
        <v>71</v>
      </c>
      <c r="AD52" s="75"/>
      <c r="AE52" s="99" t="s">
        <v>72</v>
      </c>
      <c r="AF52" s="75"/>
      <c r="AG52" s="99" t="s">
        <v>73</v>
      </c>
      <c r="AH52" s="75"/>
      <c r="AI52" s="99" t="s">
        <v>215</v>
      </c>
      <c r="AJ52" s="75"/>
      <c r="AK52" s="99" t="s">
        <v>75</v>
      </c>
      <c r="AL52" s="75"/>
      <c r="AM52" s="48"/>
      <c r="AN52" s="48"/>
      <c r="AO52" s="48"/>
      <c r="AP52" s="48"/>
      <c r="AQ52" s="48"/>
      <c r="AR52" s="2"/>
      <c r="AS52" s="2"/>
      <c r="AT52" s="2"/>
      <c r="AU52" s="2"/>
      <c r="AV52" s="2"/>
      <c r="AW52" s="2"/>
      <c r="AX52" s="2"/>
      <c r="AY52" s="2"/>
      <c r="AZ52" s="2"/>
      <c r="BA52" s="2"/>
      <c r="BB52" s="2"/>
      <c r="BC52" s="2"/>
      <c r="BD52" s="2"/>
      <c r="BE52" s="2"/>
      <c r="BF52" s="2"/>
      <c r="BG52" s="2"/>
      <c r="BH52" s="2"/>
      <c r="BI52" s="2"/>
      <c r="BJ52" s="2"/>
      <c r="BK52" s="2"/>
      <c r="BL52" s="2"/>
      <c r="BM52" s="2"/>
    </row>
    <row r="53" spans="1:65" ht="21" customHeight="1">
      <c r="A53" s="222"/>
      <c r="B53" s="224" t="s">
        <v>178</v>
      </c>
      <c r="C53" s="192"/>
      <c r="D53" s="164"/>
      <c r="E53" s="164"/>
      <c r="F53" s="188"/>
      <c r="G53" s="205"/>
      <c r="H53" s="164"/>
      <c r="I53" s="164"/>
      <c r="J53" s="188"/>
      <c r="K53" s="196" t="str">
        <f>IF(K54="","",IF(K54=M54,"△",IF(K54&gt;M54,"○","×")))</f>
        <v/>
      </c>
      <c r="L53" s="63"/>
      <c r="M53" s="63"/>
      <c r="N53" s="75"/>
      <c r="O53" s="196" t="str">
        <f>IF(O54="","",IF(O54=Q54,"△",IF(O54&gt;Q54,"○","×")))</f>
        <v/>
      </c>
      <c r="P53" s="63"/>
      <c r="Q53" s="63"/>
      <c r="R53" s="75"/>
      <c r="S53" s="196" t="str">
        <f>IF(S54="","",IF(S54=U54,"△",IF(S54&gt;U54,"○","×")))</f>
        <v/>
      </c>
      <c r="T53" s="63"/>
      <c r="U53" s="63"/>
      <c r="V53" s="75"/>
      <c r="W53" s="193" t="str">
        <f>IF(AR53=0,"", COUNTIF(G53:V53,"○"))</f>
        <v/>
      </c>
      <c r="X53" s="188"/>
      <c r="Y53" s="193" t="str">
        <f>IF(AR53=0,"", COUNTIF(G53:V53,"×"))</f>
        <v/>
      </c>
      <c r="Z53" s="188"/>
      <c r="AA53" s="193" t="str">
        <f>IF(AR53=0,"", COUNTIF(G53:V53,"△"))</f>
        <v/>
      </c>
      <c r="AB53" s="188"/>
      <c r="AC53" s="193" t="str">
        <f>IF(AR53=0,"", W53*3+AA53)</f>
        <v/>
      </c>
      <c r="AD53" s="188"/>
      <c r="AE53" s="193" t="str">
        <f>IF(AR53=0,"",SUM(G54,K54,O54,S54))</f>
        <v/>
      </c>
      <c r="AF53" s="188"/>
      <c r="AG53" s="193" t="str">
        <f>IF(AR53=0,"",SUM(I54,M54,Q54,U54))</f>
        <v/>
      </c>
      <c r="AH53" s="188"/>
      <c r="AI53" s="193" t="str">
        <f>IF(AR53=0,"",SUM(AE53,-AG53))</f>
        <v/>
      </c>
      <c r="AJ53" s="188"/>
      <c r="AK53" s="193" t="str">
        <f>IF(AR53=0,"",_xlfn.RANK.EQ(AS53,AS53:AS59))</f>
        <v/>
      </c>
      <c r="AL53" s="188"/>
      <c r="AM53" s="2"/>
      <c r="AN53" s="2"/>
      <c r="AO53" s="2"/>
      <c r="AP53" s="2"/>
      <c r="AQ53" s="2"/>
      <c r="AR53" s="2">
        <f>COUNTA(K54:V54,O56:V56,S58:V58)</f>
        <v>0</v>
      </c>
      <c r="AS53" s="186" t="str">
        <f>IF(AR53=0,"",10000000000+(AC53*100000000)+(100000+(AI53*1000))+(AE53))</f>
        <v/>
      </c>
      <c r="AT53" s="2"/>
      <c r="AU53" s="2"/>
      <c r="AV53" s="2"/>
      <c r="AW53" s="2"/>
      <c r="AX53" s="2"/>
      <c r="AY53" s="2"/>
      <c r="AZ53" s="2"/>
      <c r="BA53" s="2"/>
      <c r="BB53" s="2"/>
      <c r="BC53" s="2"/>
      <c r="BD53" s="2"/>
      <c r="BE53" s="2"/>
      <c r="BF53" s="2"/>
      <c r="BG53" s="2"/>
      <c r="BH53" s="2"/>
      <c r="BI53" s="2"/>
      <c r="BJ53" s="2"/>
      <c r="BK53" s="2"/>
      <c r="BL53" s="2"/>
      <c r="BM53" s="2"/>
    </row>
    <row r="54" spans="1:65" ht="21" customHeight="1">
      <c r="A54" s="222"/>
      <c r="B54" s="82"/>
      <c r="C54" s="191"/>
      <c r="D54" s="84"/>
      <c r="E54" s="84"/>
      <c r="F54" s="82"/>
      <c r="G54" s="191"/>
      <c r="H54" s="84"/>
      <c r="I54" s="84"/>
      <c r="J54" s="82"/>
      <c r="K54" s="206"/>
      <c r="L54" s="75"/>
      <c r="M54" s="206"/>
      <c r="N54" s="75"/>
      <c r="O54" s="206"/>
      <c r="P54" s="75"/>
      <c r="Q54" s="206"/>
      <c r="R54" s="75"/>
      <c r="S54" s="206"/>
      <c r="T54" s="75"/>
      <c r="U54" s="206"/>
      <c r="V54" s="75"/>
      <c r="W54" s="191"/>
      <c r="X54" s="82"/>
      <c r="Y54" s="191"/>
      <c r="Z54" s="82"/>
      <c r="AA54" s="191"/>
      <c r="AB54" s="82"/>
      <c r="AC54" s="191"/>
      <c r="AD54" s="82"/>
      <c r="AE54" s="191"/>
      <c r="AF54" s="82"/>
      <c r="AG54" s="191"/>
      <c r="AH54" s="82"/>
      <c r="AI54" s="191"/>
      <c r="AJ54" s="82"/>
      <c r="AK54" s="191"/>
      <c r="AL54" s="82"/>
      <c r="AM54" s="2"/>
      <c r="AN54" s="2"/>
      <c r="AO54" s="2"/>
      <c r="AP54" s="2"/>
      <c r="AQ54" s="2"/>
      <c r="AR54" s="2"/>
      <c r="AS54" s="57"/>
      <c r="AT54" s="2"/>
      <c r="AU54" s="2"/>
      <c r="AV54" s="2"/>
      <c r="AW54" s="2"/>
      <c r="AX54" s="2"/>
      <c r="AY54" s="2"/>
      <c r="AZ54" s="2"/>
      <c r="BA54" s="2"/>
      <c r="BB54" s="2"/>
      <c r="BC54" s="2"/>
      <c r="BD54" s="2"/>
      <c r="BE54" s="2"/>
      <c r="BF54" s="2"/>
      <c r="BG54" s="2"/>
      <c r="BH54" s="2"/>
      <c r="BI54" s="2"/>
      <c r="BJ54" s="2"/>
      <c r="BK54" s="2"/>
      <c r="BL54" s="2"/>
      <c r="BM54" s="2"/>
    </row>
    <row r="55" spans="1:65" ht="21" customHeight="1">
      <c r="A55" s="222"/>
      <c r="B55" s="224" t="s">
        <v>179</v>
      </c>
      <c r="C55" s="192"/>
      <c r="D55" s="164"/>
      <c r="E55" s="164"/>
      <c r="F55" s="188"/>
      <c r="G55" s="196" t="str">
        <f>IF(K54="","",IF(G56=I56,"△",IF(G56&gt;I56,"○","×")))</f>
        <v/>
      </c>
      <c r="H55" s="63"/>
      <c r="I55" s="63"/>
      <c r="J55" s="75"/>
      <c r="K55" s="199"/>
      <c r="L55" s="164"/>
      <c r="M55" s="164"/>
      <c r="N55" s="188"/>
      <c r="O55" s="196" t="str">
        <f>IF(O56="","",IF(O56=Q56,"△",IF(O56&gt;Q56,"○","×")))</f>
        <v/>
      </c>
      <c r="P55" s="63"/>
      <c r="Q55" s="63"/>
      <c r="R55" s="75"/>
      <c r="S55" s="196" t="str">
        <f>IF(S56="","",IF(S56=U56,"△",IF(S56&gt;U56,"○","×")))</f>
        <v/>
      </c>
      <c r="T55" s="63"/>
      <c r="U55" s="63"/>
      <c r="V55" s="75"/>
      <c r="W55" s="193" t="str">
        <f>IF(AR53=0,"", COUNTIF(G55:V55,"○"))</f>
        <v/>
      </c>
      <c r="X55" s="188"/>
      <c r="Y55" s="193" t="str">
        <f>IF(AR53=0,"", COUNTIF(G55:V55,"×"))</f>
        <v/>
      </c>
      <c r="Z55" s="188"/>
      <c r="AA55" s="193" t="str">
        <f>IF(AR53=0,"", COUNTIF(G55:V55,"△"))</f>
        <v/>
      </c>
      <c r="AB55" s="188"/>
      <c r="AC55" s="193" t="str">
        <f>IF(AR53=0,"", W55*3+AA55)</f>
        <v/>
      </c>
      <c r="AD55" s="188"/>
      <c r="AE55" s="193" t="str">
        <f>IF(AR53=0,"",SUM(G56,K56,O56,S56))</f>
        <v/>
      </c>
      <c r="AF55" s="188"/>
      <c r="AG55" s="193" t="str">
        <f>IF(AR53=0,"",SUM(I56,M56,Q56,U56))</f>
        <v/>
      </c>
      <c r="AH55" s="188"/>
      <c r="AI55" s="193" t="str">
        <f>IF(AR53=0,"",SUM(AE55,-AG55))</f>
        <v/>
      </c>
      <c r="AJ55" s="188"/>
      <c r="AK55" s="193" t="str">
        <f>IF(AR53=0,"",_xlfn.RANK.EQ(AS55,AS53:AS59))</f>
        <v/>
      </c>
      <c r="AL55" s="188"/>
      <c r="AM55" s="2"/>
      <c r="AN55" s="2"/>
      <c r="AO55" s="2"/>
      <c r="AP55" s="2"/>
      <c r="AQ55" s="2"/>
      <c r="AR55" s="2"/>
      <c r="AS55" s="186" t="str">
        <f>IF(AR53=0,"",10000000000+(AC55*100000000)+(100000+(AI55*1000))+(AE55))</f>
        <v/>
      </c>
      <c r="AT55" s="2"/>
      <c r="AU55" s="2"/>
      <c r="AV55" s="2"/>
      <c r="AW55" s="2"/>
      <c r="AX55" s="2"/>
      <c r="AY55" s="2"/>
      <c r="AZ55" s="2"/>
      <c r="BA55" s="2"/>
      <c r="BB55" s="2"/>
      <c r="BC55" s="2"/>
      <c r="BD55" s="2"/>
      <c r="BE55" s="2"/>
      <c r="BF55" s="2"/>
      <c r="BG55" s="2"/>
      <c r="BH55" s="2"/>
      <c r="BI55" s="2"/>
      <c r="BJ55" s="2"/>
      <c r="BK55" s="2"/>
      <c r="BL55" s="2"/>
      <c r="BM55" s="2"/>
    </row>
    <row r="56" spans="1:65" ht="21" customHeight="1">
      <c r="A56" s="222"/>
      <c r="B56" s="82"/>
      <c r="C56" s="191"/>
      <c r="D56" s="84"/>
      <c r="E56" s="84"/>
      <c r="F56" s="82"/>
      <c r="G56" s="200" t="str">
        <f>IF(M54="","",M54)</f>
        <v/>
      </c>
      <c r="H56" s="75"/>
      <c r="I56" s="200" t="str">
        <f>IF(K54="","",K54)</f>
        <v/>
      </c>
      <c r="J56" s="75"/>
      <c r="K56" s="191"/>
      <c r="L56" s="84"/>
      <c r="M56" s="84"/>
      <c r="N56" s="82"/>
      <c r="O56" s="209"/>
      <c r="P56" s="75"/>
      <c r="Q56" s="209"/>
      <c r="R56" s="75"/>
      <c r="S56" s="209"/>
      <c r="T56" s="75"/>
      <c r="U56" s="209"/>
      <c r="V56" s="75"/>
      <c r="W56" s="191"/>
      <c r="X56" s="82"/>
      <c r="Y56" s="191"/>
      <c r="Z56" s="82"/>
      <c r="AA56" s="191"/>
      <c r="AB56" s="82"/>
      <c r="AC56" s="191"/>
      <c r="AD56" s="82"/>
      <c r="AE56" s="191"/>
      <c r="AF56" s="82"/>
      <c r="AG56" s="191"/>
      <c r="AH56" s="82"/>
      <c r="AI56" s="191"/>
      <c r="AJ56" s="82"/>
      <c r="AK56" s="191"/>
      <c r="AL56" s="82"/>
      <c r="AM56" s="2"/>
      <c r="AN56" s="2"/>
      <c r="AO56" s="2"/>
      <c r="AP56" s="2"/>
      <c r="AQ56" s="2"/>
      <c r="AR56" s="2"/>
      <c r="AS56" s="57"/>
      <c r="AT56" s="2"/>
      <c r="AU56" s="2"/>
      <c r="AV56" s="2"/>
      <c r="AW56" s="2"/>
      <c r="AX56" s="2"/>
      <c r="AY56" s="2"/>
      <c r="AZ56" s="2"/>
      <c r="BA56" s="2"/>
      <c r="BB56" s="2"/>
      <c r="BC56" s="2"/>
      <c r="BD56" s="2"/>
      <c r="BE56" s="2"/>
      <c r="BF56" s="2"/>
      <c r="BG56" s="2"/>
      <c r="BH56" s="2"/>
      <c r="BI56" s="2"/>
      <c r="BJ56" s="2"/>
      <c r="BK56" s="2"/>
      <c r="BL56" s="2"/>
      <c r="BM56" s="2"/>
    </row>
    <row r="57" spans="1:65" ht="21" customHeight="1">
      <c r="A57" s="222"/>
      <c r="B57" s="224" t="s">
        <v>180</v>
      </c>
      <c r="C57" s="192"/>
      <c r="D57" s="164"/>
      <c r="E57" s="164"/>
      <c r="F57" s="188"/>
      <c r="G57" s="196" t="str">
        <f>IF(O54="","",IF(G58=I58,"△",IF(G58&gt;I58,"○","×")))</f>
        <v/>
      </c>
      <c r="H57" s="63"/>
      <c r="I57" s="63"/>
      <c r="J57" s="75"/>
      <c r="K57" s="196" t="str">
        <f>IF(O56="","",IF(K58=M58,"△",IF(K58&gt;M58,"○","×")))</f>
        <v/>
      </c>
      <c r="L57" s="63"/>
      <c r="M57" s="63"/>
      <c r="N57" s="75"/>
      <c r="O57" s="197"/>
      <c r="P57" s="164"/>
      <c r="Q57" s="164"/>
      <c r="R57" s="188"/>
      <c r="S57" s="196" t="str">
        <f>IF(S58="","",IF(S58=U58,"△",IF(S58&gt;U58,"○","×")))</f>
        <v/>
      </c>
      <c r="T57" s="63"/>
      <c r="U57" s="63"/>
      <c r="V57" s="75"/>
      <c r="W57" s="193" t="str">
        <f>IF(AR53=0,"", COUNTIF(G57:V57,"○"))</f>
        <v/>
      </c>
      <c r="X57" s="188"/>
      <c r="Y57" s="193" t="str">
        <f>IF(AR53=0,"", COUNTIF(G57:V57,"×"))</f>
        <v/>
      </c>
      <c r="Z57" s="188"/>
      <c r="AA57" s="193" t="str">
        <f>IF(AR53=0,"", COUNTIF(G57:V57,"△"))</f>
        <v/>
      </c>
      <c r="AB57" s="188"/>
      <c r="AC57" s="193" t="str">
        <f>IF(AR53=0,"", W57*3+AA57)</f>
        <v/>
      </c>
      <c r="AD57" s="188"/>
      <c r="AE57" s="193" t="str">
        <f>IF(AR53=0,"",SUM(G58,K58,O58,S58))</f>
        <v/>
      </c>
      <c r="AF57" s="188"/>
      <c r="AG57" s="193" t="str">
        <f>IF(AR53=0,"",SUM(I58,M58,Q58,U58))</f>
        <v/>
      </c>
      <c r="AH57" s="188"/>
      <c r="AI57" s="193" t="str">
        <f>IF(AR53=0,"",SUM(AE57,-AG57))</f>
        <v/>
      </c>
      <c r="AJ57" s="188"/>
      <c r="AK57" s="193" t="str">
        <f>IF(AR53=0,"",_xlfn.RANK.EQ(AS57,AS53:AS59))</f>
        <v/>
      </c>
      <c r="AL57" s="188"/>
      <c r="AM57" s="2"/>
      <c r="AN57" s="2"/>
      <c r="AO57" s="2"/>
      <c r="AP57" s="2"/>
      <c r="AQ57" s="2"/>
      <c r="AR57" s="2"/>
      <c r="AS57" s="186" t="str">
        <f>IF(AR53=0,"",10000000000+(AC57*100000000)+(100000+(AI57*1000))+(AE57))</f>
        <v/>
      </c>
      <c r="AT57" s="2"/>
      <c r="AU57" s="2"/>
      <c r="AV57" s="2"/>
      <c r="AW57" s="2"/>
      <c r="AX57" s="2"/>
      <c r="AY57" s="2"/>
      <c r="AZ57" s="2"/>
      <c r="BA57" s="2"/>
      <c r="BB57" s="2"/>
      <c r="BC57" s="2"/>
      <c r="BD57" s="2"/>
      <c r="BE57" s="2"/>
      <c r="BF57" s="2"/>
      <c r="BG57" s="2"/>
      <c r="BH57" s="2"/>
      <c r="BI57" s="2"/>
      <c r="BJ57" s="2"/>
      <c r="BK57" s="2"/>
      <c r="BL57" s="2"/>
      <c r="BM57" s="2"/>
    </row>
    <row r="58" spans="1:65" ht="21" customHeight="1">
      <c r="A58" s="223"/>
      <c r="B58" s="82"/>
      <c r="C58" s="191"/>
      <c r="D58" s="84"/>
      <c r="E58" s="84"/>
      <c r="F58" s="82"/>
      <c r="G58" s="198" t="str">
        <f>IF(Q54="","",Q54)</f>
        <v/>
      </c>
      <c r="H58" s="75"/>
      <c r="I58" s="198" t="str">
        <f>IF(O54="","",O54)</f>
        <v/>
      </c>
      <c r="J58" s="75"/>
      <c r="K58" s="198" t="str">
        <f>IF(Q56="","",Q56)</f>
        <v/>
      </c>
      <c r="L58" s="75"/>
      <c r="M58" s="198" t="str">
        <f>IF(O56="","",O56)</f>
        <v/>
      </c>
      <c r="N58" s="75"/>
      <c r="O58" s="191"/>
      <c r="P58" s="84"/>
      <c r="Q58" s="84"/>
      <c r="R58" s="82"/>
      <c r="S58" s="207"/>
      <c r="T58" s="75"/>
      <c r="U58" s="207"/>
      <c r="V58" s="75"/>
      <c r="W58" s="191"/>
      <c r="X58" s="82"/>
      <c r="Y58" s="191"/>
      <c r="Z58" s="82"/>
      <c r="AA58" s="191"/>
      <c r="AB58" s="82"/>
      <c r="AC58" s="191"/>
      <c r="AD58" s="82"/>
      <c r="AE58" s="191"/>
      <c r="AF58" s="82"/>
      <c r="AG58" s="191"/>
      <c r="AH58" s="82"/>
      <c r="AI58" s="191"/>
      <c r="AJ58" s="82"/>
      <c r="AK58" s="191"/>
      <c r="AL58" s="82"/>
      <c r="AM58" s="2"/>
      <c r="AN58" s="2"/>
      <c r="AO58" s="2"/>
      <c r="AP58" s="2"/>
      <c r="AQ58" s="2"/>
      <c r="AR58" s="2"/>
      <c r="AS58" s="57"/>
      <c r="AT58" s="2"/>
      <c r="AU58" s="2"/>
      <c r="AV58" s="2"/>
      <c r="AW58" s="2"/>
      <c r="AX58" s="2"/>
      <c r="AY58" s="2"/>
      <c r="AZ58" s="2"/>
      <c r="BA58" s="2"/>
      <c r="BB58" s="2"/>
      <c r="BC58" s="2"/>
      <c r="BD58" s="2"/>
      <c r="BE58" s="2"/>
      <c r="BF58" s="2"/>
      <c r="BG58" s="2"/>
      <c r="BH58" s="2"/>
      <c r="BI58" s="2"/>
      <c r="BJ58" s="2"/>
      <c r="BK58" s="2"/>
      <c r="BL58" s="2"/>
      <c r="BM58" s="2"/>
    </row>
    <row r="59" spans="1:65" ht="13.5" hidden="1" customHeight="1">
      <c r="A59" s="48"/>
      <c r="B59" s="48"/>
      <c r="C59" s="192"/>
      <c r="D59" s="164"/>
      <c r="E59" s="164"/>
      <c r="F59" s="188"/>
      <c r="G59" s="196" t="str">
        <f>IF(S54="","",IF(G60=I60,"△",IF(G60&gt;I60,"○","×")))</f>
        <v/>
      </c>
      <c r="H59" s="63"/>
      <c r="I59" s="63"/>
      <c r="J59" s="75"/>
      <c r="K59" s="196" t="str">
        <f>IF(S56="","",IF(K60=M60,"△",IF(K60&gt;M60,"○","×")))</f>
        <v/>
      </c>
      <c r="L59" s="63"/>
      <c r="M59" s="63"/>
      <c r="N59" s="75"/>
      <c r="O59" s="196" t="str">
        <f>IF(S58="","",IF(O60=Q60,"△",IF(O60&gt;Q60,"○","×")))</f>
        <v/>
      </c>
      <c r="P59" s="63"/>
      <c r="Q59" s="63"/>
      <c r="R59" s="75"/>
      <c r="S59" s="199"/>
      <c r="T59" s="164"/>
      <c r="U59" s="164"/>
      <c r="V59" s="188"/>
      <c r="W59" s="193" t="str">
        <f>IF(AR53=0,"", COUNTIF(G59:V59,"○"))</f>
        <v/>
      </c>
      <c r="X59" s="188"/>
      <c r="Y59" s="193" t="str">
        <f>IF(AR53=0,"", COUNTIF(G59:V59,"×"))</f>
        <v/>
      </c>
      <c r="Z59" s="188"/>
      <c r="AA59" s="193" t="str">
        <f>IF(AR53=0,"", COUNTIF(G59:V59,"△"))</f>
        <v/>
      </c>
      <c r="AB59" s="188"/>
      <c r="AC59" s="193" t="str">
        <f>IF(AR53=0,"", W59*3+AA59)</f>
        <v/>
      </c>
      <c r="AD59" s="188"/>
      <c r="AE59" s="193" t="str">
        <f>IF(AR53=0,"",SUM(G60,K60,O60,S60))</f>
        <v/>
      </c>
      <c r="AF59" s="188"/>
      <c r="AG59" s="193" t="str">
        <f>IF(AR53=0,"",SUM(I60,M60,Q60,U60))</f>
        <v/>
      </c>
      <c r="AH59" s="188"/>
      <c r="AI59" s="193" t="str">
        <f>IF(AR53=0,"",SUM(AE59,-AG59))</f>
        <v/>
      </c>
      <c r="AJ59" s="188"/>
      <c r="AK59" s="193" t="str">
        <f>IF(AR53=0,"",_xlfn.RANK.EQ(AS59,AS53:AS60))</f>
        <v/>
      </c>
      <c r="AL59" s="188"/>
      <c r="AM59" s="2"/>
      <c r="AN59" s="2"/>
      <c r="AO59" s="2"/>
      <c r="AP59" s="2"/>
      <c r="AQ59" s="2"/>
      <c r="AR59" s="2"/>
      <c r="AS59" s="186">
        <v>0</v>
      </c>
      <c r="AT59" s="2"/>
      <c r="AU59" s="2"/>
      <c r="AV59" s="2"/>
      <c r="AW59" s="2"/>
      <c r="AX59" s="2"/>
      <c r="AY59" s="2"/>
      <c r="AZ59" s="2"/>
      <c r="BA59" s="2"/>
      <c r="BB59" s="2"/>
      <c r="BC59" s="2"/>
      <c r="BD59" s="2"/>
      <c r="BE59" s="2"/>
      <c r="BF59" s="2"/>
      <c r="BG59" s="2"/>
      <c r="BH59" s="2"/>
      <c r="BI59" s="2"/>
      <c r="BJ59" s="2"/>
      <c r="BK59" s="2"/>
      <c r="BL59" s="2"/>
      <c r="BM59" s="2"/>
    </row>
    <row r="60" spans="1:65" ht="13.5" hidden="1" customHeight="1">
      <c r="A60" s="48"/>
      <c r="B60" s="48"/>
      <c r="C60" s="191"/>
      <c r="D60" s="84"/>
      <c r="E60" s="84"/>
      <c r="F60" s="82"/>
      <c r="G60" s="200" t="str">
        <f>IF(U54="","",U54)</f>
        <v/>
      </c>
      <c r="H60" s="75"/>
      <c r="I60" s="200" t="str">
        <f>IF(S54="","",S54)</f>
        <v/>
      </c>
      <c r="J60" s="75"/>
      <c r="K60" s="200" t="str">
        <f>IF(U56="","",U56)</f>
        <v/>
      </c>
      <c r="L60" s="75"/>
      <c r="M60" s="200" t="str">
        <f>IF(S56="","",S56)</f>
        <v/>
      </c>
      <c r="N60" s="75"/>
      <c r="O60" s="200" t="str">
        <f>IF(U58="","",U58)</f>
        <v/>
      </c>
      <c r="P60" s="75"/>
      <c r="Q60" s="200" t="str">
        <f>IF(S58="","",S58)</f>
        <v/>
      </c>
      <c r="R60" s="75"/>
      <c r="S60" s="191"/>
      <c r="T60" s="84"/>
      <c r="U60" s="84"/>
      <c r="V60" s="82"/>
      <c r="W60" s="191"/>
      <c r="X60" s="82"/>
      <c r="Y60" s="191"/>
      <c r="Z60" s="82"/>
      <c r="AA60" s="191"/>
      <c r="AB60" s="82"/>
      <c r="AC60" s="191"/>
      <c r="AD60" s="82"/>
      <c r="AE60" s="191"/>
      <c r="AF60" s="82"/>
      <c r="AG60" s="191"/>
      <c r="AH60" s="82"/>
      <c r="AI60" s="191"/>
      <c r="AJ60" s="82"/>
      <c r="AK60" s="191"/>
      <c r="AL60" s="82"/>
      <c r="AM60" s="2"/>
      <c r="AN60" s="2"/>
      <c r="AO60" s="2"/>
      <c r="AP60" s="2"/>
      <c r="AQ60" s="2"/>
      <c r="AR60" s="2"/>
      <c r="AS60" s="57"/>
      <c r="AT60" s="2"/>
      <c r="AU60" s="2"/>
      <c r="AV60" s="2"/>
      <c r="AW60" s="2"/>
      <c r="AX60" s="2"/>
      <c r="AY60" s="2"/>
      <c r="AZ60" s="2"/>
      <c r="BA60" s="2"/>
      <c r="BB60" s="2"/>
      <c r="BC60" s="2"/>
      <c r="BD60" s="2"/>
      <c r="BE60" s="2"/>
      <c r="BF60" s="2"/>
      <c r="BG60" s="2"/>
      <c r="BH60" s="2"/>
      <c r="BI60" s="2"/>
      <c r="BJ60" s="2"/>
      <c r="BK60" s="2"/>
      <c r="BL60" s="2"/>
      <c r="BM60" s="2"/>
    </row>
    <row r="61" spans="1:65" ht="13.5" customHeight="1">
      <c r="A61" s="46"/>
      <c r="B61" s="46"/>
      <c r="C61" s="46"/>
      <c r="D61" s="46"/>
      <c r="E61" s="46"/>
      <c r="F61" s="46"/>
      <c r="G61" s="46"/>
      <c r="H61" s="46"/>
      <c r="I61" s="46"/>
      <c r="J61" s="46"/>
      <c r="K61" s="46"/>
      <c r="L61" s="46"/>
      <c r="M61" s="46"/>
      <c r="N61" s="46"/>
      <c r="O61" s="46"/>
      <c r="P61" s="46"/>
      <c r="Q61" s="46"/>
      <c r="R61" s="46"/>
      <c r="S61" s="46"/>
      <c r="T61" s="46"/>
      <c r="U61" s="46"/>
      <c r="V61" s="46"/>
      <c r="W61" s="46"/>
      <c r="X61" s="47"/>
      <c r="Y61" s="46"/>
      <c r="Z61" s="46"/>
      <c r="AA61" s="46"/>
      <c r="AB61" s="46"/>
      <c r="AC61" s="16"/>
      <c r="AD61" s="16"/>
      <c r="AE61" s="16"/>
      <c r="AF61" s="16"/>
      <c r="AG61" s="16"/>
      <c r="AH61" s="16"/>
      <c r="AI61" s="16"/>
      <c r="AJ61" s="16"/>
      <c r="AK61" s="16"/>
      <c r="AL61" s="16"/>
      <c r="AM61" s="46"/>
      <c r="AN61" s="46"/>
      <c r="AO61" s="46"/>
      <c r="AP61" s="46"/>
      <c r="AQ61" s="46"/>
      <c r="AR61" s="16"/>
      <c r="AS61" s="16"/>
      <c r="AT61" s="16"/>
      <c r="AU61" s="16"/>
      <c r="AV61" s="16"/>
      <c r="AW61" s="16"/>
      <c r="AX61" s="16"/>
      <c r="AY61" s="16"/>
      <c r="AZ61" s="16"/>
      <c r="BA61" s="16"/>
      <c r="BB61" s="16"/>
      <c r="BC61" s="16"/>
      <c r="BD61" s="16"/>
      <c r="BE61" s="16"/>
      <c r="BF61" s="16"/>
      <c r="BG61" s="16"/>
      <c r="BH61" s="16"/>
      <c r="BI61" s="16"/>
      <c r="BJ61" s="16"/>
      <c r="BK61" s="16"/>
      <c r="BL61" s="16"/>
      <c r="BM61" s="16"/>
    </row>
    <row r="62" spans="1:65" ht="13.5" customHeight="1">
      <c r="A62" s="221" t="s">
        <v>97</v>
      </c>
      <c r="B62" s="49"/>
      <c r="C62" s="139" t="s">
        <v>100</v>
      </c>
      <c r="D62" s="63"/>
      <c r="E62" s="63"/>
      <c r="F62" s="75"/>
      <c r="G62" s="203">
        <f>C63</f>
        <v>0</v>
      </c>
      <c r="H62" s="63"/>
      <c r="I62" s="63"/>
      <c r="J62" s="75"/>
      <c r="K62" s="203">
        <f>C65</f>
        <v>0</v>
      </c>
      <c r="L62" s="63"/>
      <c r="M62" s="63"/>
      <c r="N62" s="75"/>
      <c r="O62" s="210">
        <f>C67</f>
        <v>0</v>
      </c>
      <c r="P62" s="63"/>
      <c r="Q62" s="63"/>
      <c r="R62" s="75"/>
      <c r="S62" s="203">
        <f>C69</f>
        <v>0</v>
      </c>
      <c r="T62" s="63"/>
      <c r="U62" s="63"/>
      <c r="V62" s="75"/>
      <c r="W62" s="139" t="s">
        <v>68</v>
      </c>
      <c r="X62" s="75"/>
      <c r="Y62" s="200" t="s">
        <v>69</v>
      </c>
      <c r="Z62" s="75"/>
      <c r="AA62" s="200" t="s">
        <v>214</v>
      </c>
      <c r="AB62" s="75"/>
      <c r="AC62" s="99" t="s">
        <v>71</v>
      </c>
      <c r="AD62" s="75"/>
      <c r="AE62" s="99" t="s">
        <v>72</v>
      </c>
      <c r="AF62" s="75"/>
      <c r="AG62" s="99" t="s">
        <v>73</v>
      </c>
      <c r="AH62" s="75"/>
      <c r="AI62" s="99" t="s">
        <v>215</v>
      </c>
      <c r="AJ62" s="75"/>
      <c r="AK62" s="99" t="s">
        <v>75</v>
      </c>
      <c r="AL62" s="75"/>
      <c r="AM62" s="48"/>
      <c r="AN62" s="48"/>
      <c r="AO62" s="48"/>
      <c r="AP62" s="48"/>
      <c r="AQ62" s="48"/>
      <c r="AR62" s="2"/>
      <c r="AS62" s="2"/>
      <c r="AT62" s="2"/>
      <c r="AU62" s="2"/>
      <c r="AV62" s="2"/>
      <c r="AW62" s="2"/>
      <c r="AX62" s="2"/>
      <c r="AY62" s="2"/>
      <c r="AZ62" s="2"/>
      <c r="BA62" s="2"/>
      <c r="BB62" s="2"/>
      <c r="BC62" s="2"/>
      <c r="BD62" s="2"/>
      <c r="BE62" s="2"/>
      <c r="BF62" s="2"/>
      <c r="BG62" s="2"/>
      <c r="BH62" s="2"/>
      <c r="BI62" s="2"/>
      <c r="BJ62" s="2"/>
      <c r="BK62" s="2"/>
      <c r="BL62" s="2"/>
      <c r="BM62" s="2"/>
    </row>
    <row r="63" spans="1:65" ht="21" customHeight="1">
      <c r="A63" s="222"/>
      <c r="B63" s="224" t="s">
        <v>181</v>
      </c>
      <c r="C63" s="192"/>
      <c r="D63" s="164"/>
      <c r="E63" s="164"/>
      <c r="F63" s="188"/>
      <c r="G63" s="205"/>
      <c r="H63" s="164"/>
      <c r="I63" s="164"/>
      <c r="J63" s="188"/>
      <c r="K63" s="196" t="str">
        <f>IF(K64="","",IF(K64=M64,"△",IF(K64&gt;M64,"○","×")))</f>
        <v/>
      </c>
      <c r="L63" s="63"/>
      <c r="M63" s="63"/>
      <c r="N63" s="75"/>
      <c r="O63" s="196" t="str">
        <f>IF(O64="","",IF(O64=Q64,"△",IF(O64&gt;Q64,"○","×")))</f>
        <v/>
      </c>
      <c r="P63" s="63"/>
      <c r="Q63" s="63"/>
      <c r="R63" s="75"/>
      <c r="S63" s="196" t="str">
        <f>IF(S64="","",IF(S64=U64,"△",IF(S64&gt;U64,"○","×")))</f>
        <v/>
      </c>
      <c r="T63" s="63"/>
      <c r="U63" s="63"/>
      <c r="V63" s="75"/>
      <c r="W63" s="193" t="str">
        <f>IF(AR63=0,"", COUNTIF(G63:V63,"○"))</f>
        <v/>
      </c>
      <c r="X63" s="188"/>
      <c r="Y63" s="193" t="str">
        <f>IF(AR63=0,"", COUNTIF(G63:V63,"×"))</f>
        <v/>
      </c>
      <c r="Z63" s="188"/>
      <c r="AA63" s="193" t="str">
        <f>IF(AR63=0,"", COUNTIF(G63:V63,"△"))</f>
        <v/>
      </c>
      <c r="AB63" s="188"/>
      <c r="AC63" s="193" t="str">
        <f>IF(AR63=0,"", W63*3+AA63)</f>
        <v/>
      </c>
      <c r="AD63" s="188"/>
      <c r="AE63" s="193" t="str">
        <f>IF(AR63=0,"",SUM(G64,K64,O64,S64))</f>
        <v/>
      </c>
      <c r="AF63" s="188"/>
      <c r="AG63" s="193" t="str">
        <f>IF(AR63=0,"",SUM(I64,M64,Q64,U64))</f>
        <v/>
      </c>
      <c r="AH63" s="188"/>
      <c r="AI63" s="193" t="str">
        <f>IF(AR63=0,"",SUM(AE63,-AG63))</f>
        <v/>
      </c>
      <c r="AJ63" s="188"/>
      <c r="AK63" s="193" t="str">
        <f>IF(AR63=0,"",_xlfn.RANK.EQ(AS63,AS63:AS70))</f>
        <v/>
      </c>
      <c r="AL63" s="188"/>
      <c r="AM63" s="2"/>
      <c r="AN63" s="2"/>
      <c r="AO63" s="2"/>
      <c r="AP63" s="2"/>
      <c r="AQ63" s="2"/>
      <c r="AR63" s="2">
        <f>COUNTA(K64:V64,O66:V66,S68:V68)</f>
        <v>0</v>
      </c>
      <c r="AS63" s="186" t="str">
        <f>IF(AR63=0,"",10000000000+(AC63*100000000)+(100000+(AI63*1000))+(AE63))</f>
        <v/>
      </c>
      <c r="AT63" s="2"/>
      <c r="AU63" s="2"/>
      <c r="AV63" s="2"/>
      <c r="AW63" s="2"/>
      <c r="AX63" s="2"/>
      <c r="AY63" s="2"/>
      <c r="AZ63" s="2"/>
      <c r="BA63" s="2"/>
      <c r="BB63" s="2"/>
      <c r="BC63" s="2"/>
      <c r="BD63" s="2"/>
      <c r="BE63" s="2"/>
      <c r="BF63" s="2"/>
      <c r="BG63" s="2"/>
      <c r="BH63" s="2"/>
      <c r="BI63" s="2"/>
      <c r="BJ63" s="2"/>
      <c r="BK63" s="2"/>
      <c r="BL63" s="2"/>
      <c r="BM63" s="2"/>
    </row>
    <row r="64" spans="1:65" ht="21" customHeight="1">
      <c r="A64" s="222"/>
      <c r="B64" s="82"/>
      <c r="C64" s="191"/>
      <c r="D64" s="84"/>
      <c r="E64" s="84"/>
      <c r="F64" s="82"/>
      <c r="G64" s="191"/>
      <c r="H64" s="84"/>
      <c r="I64" s="84"/>
      <c r="J64" s="82"/>
      <c r="K64" s="206"/>
      <c r="L64" s="75"/>
      <c r="M64" s="206"/>
      <c r="N64" s="75"/>
      <c r="O64" s="206"/>
      <c r="P64" s="75"/>
      <c r="Q64" s="206"/>
      <c r="R64" s="75"/>
      <c r="S64" s="206"/>
      <c r="T64" s="75"/>
      <c r="U64" s="206"/>
      <c r="V64" s="75"/>
      <c r="W64" s="191"/>
      <c r="X64" s="82"/>
      <c r="Y64" s="191"/>
      <c r="Z64" s="82"/>
      <c r="AA64" s="191"/>
      <c r="AB64" s="82"/>
      <c r="AC64" s="191"/>
      <c r="AD64" s="82"/>
      <c r="AE64" s="191"/>
      <c r="AF64" s="82"/>
      <c r="AG64" s="191"/>
      <c r="AH64" s="82"/>
      <c r="AI64" s="191"/>
      <c r="AJ64" s="82"/>
      <c r="AK64" s="191"/>
      <c r="AL64" s="82"/>
      <c r="AM64" s="2"/>
      <c r="AN64" s="2"/>
      <c r="AO64" s="2"/>
      <c r="AP64" s="2"/>
      <c r="AQ64" s="2"/>
      <c r="AR64" s="2"/>
      <c r="AS64" s="57"/>
      <c r="AT64" s="2"/>
      <c r="AU64" s="2"/>
      <c r="AV64" s="2"/>
      <c r="AW64" s="2"/>
      <c r="AX64" s="2"/>
      <c r="AY64" s="2"/>
      <c r="AZ64" s="2"/>
      <c r="BA64" s="2"/>
      <c r="BB64" s="2"/>
      <c r="BC64" s="2"/>
      <c r="BD64" s="2"/>
      <c r="BE64" s="2"/>
      <c r="BF64" s="2"/>
      <c r="BG64" s="2"/>
      <c r="BH64" s="2"/>
      <c r="BI64" s="2"/>
      <c r="BJ64" s="2"/>
      <c r="BK64" s="2"/>
      <c r="BL64" s="2"/>
      <c r="BM64" s="2"/>
    </row>
    <row r="65" spans="1:65" ht="21" customHeight="1">
      <c r="A65" s="222"/>
      <c r="B65" s="224" t="s">
        <v>182</v>
      </c>
      <c r="C65" s="192"/>
      <c r="D65" s="164"/>
      <c r="E65" s="164"/>
      <c r="F65" s="188"/>
      <c r="G65" s="196" t="str">
        <f>IF(K64="","",IF(G66=I66,"△",IF(G66&gt;I66,"○","×")))</f>
        <v/>
      </c>
      <c r="H65" s="63"/>
      <c r="I65" s="63"/>
      <c r="J65" s="75"/>
      <c r="K65" s="199"/>
      <c r="L65" s="164"/>
      <c r="M65" s="164"/>
      <c r="N65" s="188"/>
      <c r="O65" s="196" t="str">
        <f>IF(O66="","",IF(O66=Q66,"△",IF(O66&gt;Q66,"○","×")))</f>
        <v/>
      </c>
      <c r="P65" s="63"/>
      <c r="Q65" s="63"/>
      <c r="R65" s="75"/>
      <c r="S65" s="196" t="str">
        <f>IF(S66="","",IF(S66=U66,"△",IF(S66&gt;U66,"○","×")))</f>
        <v/>
      </c>
      <c r="T65" s="63"/>
      <c r="U65" s="63"/>
      <c r="V65" s="75"/>
      <c r="W65" s="193" t="str">
        <f>IF(AR63=0,"", COUNTIF(G65:V65,"○"))</f>
        <v/>
      </c>
      <c r="X65" s="188"/>
      <c r="Y65" s="193" t="str">
        <f>IF(AR63=0,"", COUNTIF(G65:V65,"×"))</f>
        <v/>
      </c>
      <c r="Z65" s="188"/>
      <c r="AA65" s="193" t="str">
        <f>IF(AR63=0,"", COUNTIF(G65:V65,"△"))</f>
        <v/>
      </c>
      <c r="AB65" s="188"/>
      <c r="AC65" s="193" t="str">
        <f>IF(AR63=0,"", W65*3+AA65)</f>
        <v/>
      </c>
      <c r="AD65" s="188"/>
      <c r="AE65" s="193" t="str">
        <f>IF(AR63=0,"",SUM(G66,K66,O66,S66))</f>
        <v/>
      </c>
      <c r="AF65" s="188"/>
      <c r="AG65" s="193" t="str">
        <f>IF(AR63=0,"",SUM(I66,M66,Q66,U66))</f>
        <v/>
      </c>
      <c r="AH65" s="188"/>
      <c r="AI65" s="193" t="str">
        <f>IF(AR63=0,"",SUM(AE65,-AG65))</f>
        <v/>
      </c>
      <c r="AJ65" s="188"/>
      <c r="AK65" s="193" t="str">
        <f>IF(AR63=0,"",_xlfn.RANK.EQ(AS65,AS63:AS70))</f>
        <v/>
      </c>
      <c r="AL65" s="188"/>
      <c r="AM65" s="2"/>
      <c r="AN65" s="2"/>
      <c r="AO65" s="2"/>
      <c r="AP65" s="2"/>
      <c r="AQ65" s="2"/>
      <c r="AR65" s="2"/>
      <c r="AS65" s="186" t="str">
        <f>IF(AR63=0,"",10000000000+(AC65*100000000)+(100000+(AI65*1000))+(AE65))</f>
        <v/>
      </c>
      <c r="AT65" s="2"/>
      <c r="AU65" s="2"/>
      <c r="AV65" s="2"/>
      <c r="AW65" s="2"/>
      <c r="AX65" s="2"/>
      <c r="AY65" s="2"/>
      <c r="AZ65" s="2"/>
      <c r="BA65" s="2"/>
      <c r="BB65" s="2"/>
      <c r="BC65" s="2"/>
      <c r="BD65" s="2"/>
      <c r="BE65" s="2"/>
      <c r="BF65" s="2"/>
      <c r="BG65" s="2"/>
      <c r="BH65" s="2"/>
      <c r="BI65" s="2"/>
      <c r="BJ65" s="2"/>
      <c r="BK65" s="2"/>
      <c r="BL65" s="2"/>
      <c r="BM65" s="2"/>
    </row>
    <row r="66" spans="1:65" ht="21" customHeight="1">
      <c r="A66" s="222"/>
      <c r="B66" s="82"/>
      <c r="C66" s="191"/>
      <c r="D66" s="84"/>
      <c r="E66" s="84"/>
      <c r="F66" s="82"/>
      <c r="G66" s="200" t="str">
        <f>IF(M64="","",M64)</f>
        <v/>
      </c>
      <c r="H66" s="75"/>
      <c r="I66" s="200" t="str">
        <f>IF(K64="","",K64)</f>
        <v/>
      </c>
      <c r="J66" s="75"/>
      <c r="K66" s="191"/>
      <c r="L66" s="84"/>
      <c r="M66" s="84"/>
      <c r="N66" s="82"/>
      <c r="O66" s="209"/>
      <c r="P66" s="75"/>
      <c r="Q66" s="209"/>
      <c r="R66" s="75"/>
      <c r="S66" s="209"/>
      <c r="T66" s="75"/>
      <c r="U66" s="209"/>
      <c r="V66" s="75"/>
      <c r="W66" s="191"/>
      <c r="X66" s="82"/>
      <c r="Y66" s="191"/>
      <c r="Z66" s="82"/>
      <c r="AA66" s="191"/>
      <c r="AB66" s="82"/>
      <c r="AC66" s="191"/>
      <c r="AD66" s="82"/>
      <c r="AE66" s="191"/>
      <c r="AF66" s="82"/>
      <c r="AG66" s="191"/>
      <c r="AH66" s="82"/>
      <c r="AI66" s="191"/>
      <c r="AJ66" s="82"/>
      <c r="AK66" s="191"/>
      <c r="AL66" s="82"/>
      <c r="AM66" s="2"/>
      <c r="AN66" s="2"/>
      <c r="AO66" s="2"/>
      <c r="AP66" s="2"/>
      <c r="AQ66" s="2"/>
      <c r="AR66" s="2"/>
      <c r="AS66" s="57"/>
      <c r="AT66" s="2"/>
      <c r="AU66" s="2"/>
      <c r="AV66" s="2"/>
      <c r="AW66" s="2"/>
      <c r="AX66" s="2"/>
      <c r="AY66" s="2"/>
      <c r="AZ66" s="2"/>
      <c r="BA66" s="2"/>
      <c r="BB66" s="2"/>
      <c r="BC66" s="2"/>
      <c r="BD66" s="2"/>
      <c r="BE66" s="2"/>
      <c r="BF66" s="2"/>
      <c r="BG66" s="2"/>
      <c r="BH66" s="2"/>
      <c r="BI66" s="2"/>
      <c r="BJ66" s="2"/>
      <c r="BK66" s="2"/>
      <c r="BL66" s="2"/>
      <c r="BM66" s="2"/>
    </row>
    <row r="67" spans="1:65" ht="21" customHeight="1">
      <c r="A67" s="222"/>
      <c r="B67" s="224" t="s">
        <v>183</v>
      </c>
      <c r="C67" s="192"/>
      <c r="D67" s="164"/>
      <c r="E67" s="164"/>
      <c r="F67" s="188"/>
      <c r="G67" s="196" t="str">
        <f>IF(O64="","",IF(G68=I68,"△",IF(G68&gt;I68,"○","×")))</f>
        <v/>
      </c>
      <c r="H67" s="63"/>
      <c r="I67" s="63"/>
      <c r="J67" s="75"/>
      <c r="K67" s="196" t="str">
        <f>IF(O66="","",IF(K68=M68,"△",IF(K68&gt;M68,"○","×")))</f>
        <v/>
      </c>
      <c r="L67" s="63"/>
      <c r="M67" s="63"/>
      <c r="N67" s="75"/>
      <c r="O67" s="197"/>
      <c r="P67" s="164"/>
      <c r="Q67" s="164"/>
      <c r="R67" s="188"/>
      <c r="S67" s="196" t="str">
        <f>IF(S68="","",IF(S68=U68,"△",IF(S68&gt;U68,"○","×")))</f>
        <v/>
      </c>
      <c r="T67" s="63"/>
      <c r="U67" s="63"/>
      <c r="V67" s="75"/>
      <c r="W67" s="193" t="str">
        <f>IF(AR63=0,"", COUNTIF(G67:V67,"○"))</f>
        <v/>
      </c>
      <c r="X67" s="188"/>
      <c r="Y67" s="193" t="str">
        <f>IF(AR63=0,"", COUNTIF(G67:V67,"×"))</f>
        <v/>
      </c>
      <c r="Z67" s="188"/>
      <c r="AA67" s="193" t="str">
        <f>IF(AR63=0,"", COUNTIF(G67:V67,"△"))</f>
        <v/>
      </c>
      <c r="AB67" s="188"/>
      <c r="AC67" s="193" t="str">
        <f>IF(AR63=0,"", W67*3+AA67)</f>
        <v/>
      </c>
      <c r="AD67" s="188"/>
      <c r="AE67" s="193" t="str">
        <f>IF(AR63=0,"",SUM(G68,K68,O68,S68))</f>
        <v/>
      </c>
      <c r="AF67" s="188"/>
      <c r="AG67" s="193" t="str">
        <f>IF(AR63=0,"",SUM(I68,M68,Q68,U68))</f>
        <v/>
      </c>
      <c r="AH67" s="188"/>
      <c r="AI67" s="193" t="str">
        <f>IF(AR63=0,"",SUM(AE67,-AG67))</f>
        <v/>
      </c>
      <c r="AJ67" s="188"/>
      <c r="AK67" s="193" t="str">
        <f>IF(AR63=0,"",_xlfn.RANK.EQ(AS67,AS63:AS70))</f>
        <v/>
      </c>
      <c r="AL67" s="188"/>
      <c r="AM67" s="2"/>
      <c r="AN67" s="2"/>
      <c r="AO67" s="2"/>
      <c r="AP67" s="2"/>
      <c r="AQ67" s="2"/>
      <c r="AR67" s="2"/>
      <c r="AS67" s="186" t="str">
        <f>IF(AR63=0,"",10000000000+(AC67*100000000)+(100000+(AI67*1000))+(AE67))</f>
        <v/>
      </c>
      <c r="AT67" s="2"/>
      <c r="AU67" s="2"/>
      <c r="AV67" s="2"/>
      <c r="AW67" s="2"/>
      <c r="AX67" s="2"/>
      <c r="AY67" s="2"/>
      <c r="AZ67" s="2"/>
      <c r="BA67" s="2"/>
      <c r="BB67" s="2"/>
      <c r="BC67" s="2"/>
      <c r="BD67" s="2"/>
      <c r="BE67" s="2"/>
      <c r="BF67" s="2"/>
      <c r="BG67" s="2"/>
      <c r="BH67" s="2"/>
      <c r="BI67" s="2"/>
      <c r="BJ67" s="2"/>
      <c r="BK67" s="2"/>
      <c r="BL67" s="2"/>
      <c r="BM67" s="2"/>
    </row>
    <row r="68" spans="1:65" ht="21" customHeight="1">
      <c r="A68" s="222"/>
      <c r="B68" s="82"/>
      <c r="C68" s="191"/>
      <c r="D68" s="84"/>
      <c r="E68" s="84"/>
      <c r="F68" s="82"/>
      <c r="G68" s="198" t="str">
        <f>IF(Q64="","",Q64)</f>
        <v/>
      </c>
      <c r="H68" s="75"/>
      <c r="I68" s="198" t="str">
        <f>IF(O64="","",O64)</f>
        <v/>
      </c>
      <c r="J68" s="75"/>
      <c r="K68" s="198" t="str">
        <f>IF(Q66="","",Q66)</f>
        <v/>
      </c>
      <c r="L68" s="75"/>
      <c r="M68" s="198" t="str">
        <f>IF(O66="","",O66)</f>
        <v/>
      </c>
      <c r="N68" s="75"/>
      <c r="O68" s="191"/>
      <c r="P68" s="84"/>
      <c r="Q68" s="84"/>
      <c r="R68" s="82"/>
      <c r="S68" s="207"/>
      <c r="T68" s="75"/>
      <c r="U68" s="207"/>
      <c r="V68" s="75"/>
      <c r="W68" s="191"/>
      <c r="X68" s="82"/>
      <c r="Y68" s="191"/>
      <c r="Z68" s="82"/>
      <c r="AA68" s="191"/>
      <c r="AB68" s="82"/>
      <c r="AC68" s="191"/>
      <c r="AD68" s="82"/>
      <c r="AE68" s="191"/>
      <c r="AF68" s="82"/>
      <c r="AG68" s="191"/>
      <c r="AH68" s="82"/>
      <c r="AI68" s="191"/>
      <c r="AJ68" s="82"/>
      <c r="AK68" s="191"/>
      <c r="AL68" s="82"/>
      <c r="AM68" s="2"/>
      <c r="AN68" s="2"/>
      <c r="AO68" s="2"/>
      <c r="AP68" s="2"/>
      <c r="AQ68" s="2"/>
      <c r="AR68" s="2"/>
      <c r="AS68" s="57"/>
      <c r="AT68" s="2"/>
      <c r="AU68" s="2"/>
      <c r="AV68" s="2"/>
      <c r="AW68" s="2"/>
      <c r="AX68" s="2"/>
      <c r="AY68" s="2"/>
      <c r="AZ68" s="2"/>
      <c r="BA68" s="2"/>
      <c r="BB68" s="2"/>
      <c r="BC68" s="2"/>
      <c r="BD68" s="2"/>
      <c r="BE68" s="2"/>
      <c r="BF68" s="2"/>
      <c r="BG68" s="2"/>
      <c r="BH68" s="2"/>
      <c r="BI68" s="2"/>
      <c r="BJ68" s="2"/>
      <c r="BK68" s="2"/>
      <c r="BL68" s="2"/>
      <c r="BM68" s="2"/>
    </row>
    <row r="69" spans="1:65" ht="13.5" hidden="1" customHeight="1">
      <c r="A69" s="222"/>
      <c r="B69" s="48"/>
      <c r="C69" s="192"/>
      <c r="D69" s="164"/>
      <c r="E69" s="164"/>
      <c r="F69" s="188"/>
      <c r="G69" s="196" t="str">
        <f>IF(S64="","",IF(G70=I70,"△",IF(G70&gt;I70,"○","×")))</f>
        <v/>
      </c>
      <c r="H69" s="63"/>
      <c r="I69" s="63"/>
      <c r="J69" s="75"/>
      <c r="K69" s="196" t="str">
        <f>IF(S66="","",IF(K70=M70,"△",IF(K70&gt;M70,"○","×")))</f>
        <v/>
      </c>
      <c r="L69" s="63"/>
      <c r="M69" s="63"/>
      <c r="N69" s="75"/>
      <c r="O69" s="196" t="str">
        <f>IF(S68="","",IF(O70=Q70,"△",IF(O70&gt;Q70,"○","×")))</f>
        <v/>
      </c>
      <c r="P69" s="63"/>
      <c r="Q69" s="63"/>
      <c r="R69" s="75"/>
      <c r="S69" s="199"/>
      <c r="T69" s="164"/>
      <c r="U69" s="164"/>
      <c r="V69" s="188"/>
      <c r="W69" s="193" t="str">
        <f>IF(AR63=0,"", COUNTIF(G69:V69,"○"))</f>
        <v/>
      </c>
      <c r="X69" s="188"/>
      <c r="Y69" s="193" t="str">
        <f>IF(AR63=0,"", COUNTIF(G69:V69,"×"))</f>
        <v/>
      </c>
      <c r="Z69" s="188"/>
      <c r="AA69" s="193" t="str">
        <f>IF(AR63=0,"", COUNTIF(G69:V69,"△"))</f>
        <v/>
      </c>
      <c r="AB69" s="188"/>
      <c r="AC69" s="193" t="str">
        <f>IF(AR63=0,"", W69*3+AA69)</f>
        <v/>
      </c>
      <c r="AD69" s="188"/>
      <c r="AE69" s="193" t="str">
        <f>IF(AR63=0,"",SUM(G70,K70,O70,S70))</f>
        <v/>
      </c>
      <c r="AF69" s="188"/>
      <c r="AG69" s="193" t="str">
        <f>IF(AR63=0,"",SUM(I70,M70,Q70,U70))</f>
        <v/>
      </c>
      <c r="AH69" s="188"/>
      <c r="AI69" s="193" t="str">
        <f>IF(AR63=0,"",SUM(AE69,-AG69))</f>
        <v/>
      </c>
      <c r="AJ69" s="188"/>
      <c r="AK69" s="193" t="str">
        <f>IF(AR63=0,"",_xlfn.RANK.EQ(AS69,AS63:AS70))</f>
        <v/>
      </c>
      <c r="AL69" s="188"/>
      <c r="AM69" s="2"/>
      <c r="AN69" s="2"/>
      <c r="AO69" s="2"/>
      <c r="AP69" s="2"/>
      <c r="AQ69" s="2"/>
      <c r="AR69" s="2"/>
      <c r="AS69" s="186">
        <v>0</v>
      </c>
      <c r="AT69" s="2"/>
      <c r="AU69" s="2"/>
      <c r="AV69" s="2"/>
      <c r="AW69" s="2"/>
      <c r="AX69" s="2"/>
      <c r="AY69" s="2"/>
      <c r="AZ69" s="2"/>
      <c r="BA69" s="2"/>
      <c r="BB69" s="2"/>
      <c r="BC69" s="2"/>
      <c r="BD69" s="2"/>
      <c r="BE69" s="2"/>
      <c r="BF69" s="2"/>
      <c r="BG69" s="2"/>
      <c r="BH69" s="2"/>
      <c r="BI69" s="2"/>
      <c r="BJ69" s="2"/>
      <c r="BK69" s="2"/>
      <c r="BL69" s="2"/>
      <c r="BM69" s="2"/>
    </row>
    <row r="70" spans="1:65" ht="13.5" hidden="1" customHeight="1">
      <c r="A70" s="222"/>
      <c r="B70" s="48"/>
      <c r="C70" s="191"/>
      <c r="D70" s="84"/>
      <c r="E70" s="84"/>
      <c r="F70" s="82"/>
      <c r="G70" s="200" t="str">
        <f>IF(U64="","",U64)</f>
        <v/>
      </c>
      <c r="H70" s="75"/>
      <c r="I70" s="200" t="str">
        <f>IF(S64="","",S64)</f>
        <v/>
      </c>
      <c r="J70" s="75"/>
      <c r="K70" s="200" t="str">
        <f>IF(U66="","",U66)</f>
        <v/>
      </c>
      <c r="L70" s="75"/>
      <c r="M70" s="200" t="str">
        <f>IF(S66="","",S66)</f>
        <v/>
      </c>
      <c r="N70" s="75"/>
      <c r="O70" s="200" t="str">
        <f>IF(U68="","",U68)</f>
        <v/>
      </c>
      <c r="P70" s="75"/>
      <c r="Q70" s="200" t="str">
        <f>IF(S68="","",S68)</f>
        <v/>
      </c>
      <c r="R70" s="75"/>
      <c r="S70" s="191"/>
      <c r="T70" s="84"/>
      <c r="U70" s="84"/>
      <c r="V70" s="82"/>
      <c r="W70" s="191"/>
      <c r="X70" s="82"/>
      <c r="Y70" s="191"/>
      <c r="Z70" s="82"/>
      <c r="AA70" s="191"/>
      <c r="AB70" s="82"/>
      <c r="AC70" s="191"/>
      <c r="AD70" s="82"/>
      <c r="AE70" s="191"/>
      <c r="AF70" s="82"/>
      <c r="AG70" s="191"/>
      <c r="AH70" s="82"/>
      <c r="AI70" s="191"/>
      <c r="AJ70" s="82"/>
      <c r="AK70" s="191"/>
      <c r="AL70" s="82"/>
      <c r="AM70" s="2"/>
      <c r="AN70" s="2"/>
      <c r="AO70" s="2"/>
      <c r="AP70" s="2"/>
      <c r="AQ70" s="2"/>
      <c r="AR70" s="2"/>
      <c r="AS70" s="57"/>
      <c r="AT70" s="2"/>
      <c r="AU70" s="2"/>
      <c r="AV70" s="2"/>
      <c r="AW70" s="2"/>
      <c r="AX70" s="2"/>
      <c r="AY70" s="2"/>
      <c r="AZ70" s="2"/>
      <c r="BA70" s="2"/>
      <c r="BB70" s="2"/>
      <c r="BC70" s="2"/>
      <c r="BD70" s="2"/>
      <c r="BE70" s="2"/>
      <c r="BF70" s="2"/>
      <c r="BG70" s="2"/>
      <c r="BH70" s="2"/>
      <c r="BI70" s="2"/>
      <c r="BJ70" s="2"/>
      <c r="BK70" s="2"/>
      <c r="BL70" s="2"/>
      <c r="BM70" s="2"/>
    </row>
    <row r="71" spans="1:65" ht="13.5" customHeight="1">
      <c r="A71" s="222"/>
      <c r="B71" s="46"/>
      <c r="C71" s="46"/>
      <c r="D71" s="46"/>
      <c r="E71" s="46"/>
      <c r="F71" s="46"/>
      <c r="G71" s="46"/>
      <c r="H71" s="46"/>
      <c r="I71" s="46"/>
      <c r="J71" s="46"/>
      <c r="K71" s="46"/>
      <c r="L71" s="46"/>
      <c r="M71" s="46"/>
      <c r="N71" s="46"/>
      <c r="O71" s="46"/>
      <c r="P71" s="46"/>
      <c r="Q71" s="46"/>
      <c r="R71" s="46"/>
      <c r="S71" s="46"/>
      <c r="T71" s="46"/>
      <c r="U71" s="46"/>
      <c r="V71" s="46"/>
      <c r="W71" s="46"/>
      <c r="X71" s="47"/>
      <c r="Y71" s="46"/>
      <c r="Z71" s="46"/>
      <c r="AA71" s="46"/>
      <c r="AB71" s="46"/>
      <c r="AC71" s="16"/>
      <c r="AD71" s="16"/>
      <c r="AE71" s="16"/>
      <c r="AF71" s="16"/>
      <c r="AG71" s="16"/>
      <c r="AH71" s="16"/>
      <c r="AI71" s="16"/>
      <c r="AJ71" s="16"/>
      <c r="AK71" s="16"/>
      <c r="AL71" s="16"/>
      <c r="AM71" s="46"/>
      <c r="AN71" s="46"/>
      <c r="AO71" s="46"/>
      <c r="AP71" s="46"/>
      <c r="AQ71" s="46"/>
      <c r="AR71" s="16"/>
      <c r="AS71" s="16"/>
      <c r="AT71" s="16"/>
      <c r="AU71" s="16"/>
      <c r="AV71" s="16"/>
      <c r="AW71" s="16"/>
      <c r="AX71" s="16"/>
      <c r="AY71" s="16"/>
      <c r="AZ71" s="16"/>
      <c r="BA71" s="16"/>
      <c r="BB71" s="16"/>
      <c r="BC71" s="16"/>
      <c r="BD71" s="16"/>
      <c r="BE71" s="16"/>
      <c r="BF71" s="16"/>
      <c r="BG71" s="16"/>
      <c r="BH71" s="16"/>
      <c r="BI71" s="16"/>
      <c r="BJ71" s="16"/>
      <c r="BK71" s="16"/>
      <c r="BL71" s="16"/>
      <c r="BM71" s="16"/>
    </row>
    <row r="72" spans="1:65" ht="13.5" customHeight="1">
      <c r="A72" s="222"/>
      <c r="B72" s="49"/>
      <c r="C72" s="139" t="s">
        <v>101</v>
      </c>
      <c r="D72" s="63"/>
      <c r="E72" s="63"/>
      <c r="F72" s="75"/>
      <c r="G72" s="203">
        <f>C73</f>
        <v>0</v>
      </c>
      <c r="H72" s="63"/>
      <c r="I72" s="63"/>
      <c r="J72" s="75"/>
      <c r="K72" s="203">
        <f>C75</f>
        <v>0</v>
      </c>
      <c r="L72" s="63"/>
      <c r="M72" s="63"/>
      <c r="N72" s="75"/>
      <c r="O72" s="210">
        <f>C77</f>
        <v>0</v>
      </c>
      <c r="P72" s="63"/>
      <c r="Q72" s="63"/>
      <c r="R72" s="75"/>
      <c r="S72" s="203">
        <f>C79</f>
        <v>0</v>
      </c>
      <c r="T72" s="63"/>
      <c r="U72" s="63"/>
      <c r="V72" s="75"/>
      <c r="W72" s="139" t="s">
        <v>68</v>
      </c>
      <c r="X72" s="75"/>
      <c r="Y72" s="200" t="s">
        <v>69</v>
      </c>
      <c r="Z72" s="75"/>
      <c r="AA72" s="200" t="s">
        <v>214</v>
      </c>
      <c r="AB72" s="75"/>
      <c r="AC72" s="99" t="s">
        <v>71</v>
      </c>
      <c r="AD72" s="75"/>
      <c r="AE72" s="99" t="s">
        <v>72</v>
      </c>
      <c r="AF72" s="75"/>
      <c r="AG72" s="99" t="s">
        <v>73</v>
      </c>
      <c r="AH72" s="75"/>
      <c r="AI72" s="99" t="s">
        <v>215</v>
      </c>
      <c r="AJ72" s="75"/>
      <c r="AK72" s="99" t="s">
        <v>75</v>
      </c>
      <c r="AL72" s="75"/>
      <c r="AM72" s="48"/>
      <c r="AN72" s="48"/>
      <c r="AO72" s="48"/>
      <c r="AP72" s="48"/>
      <c r="AQ72" s="48"/>
      <c r="AR72" s="2"/>
      <c r="AS72" s="2"/>
      <c r="AT72" s="2"/>
      <c r="AU72" s="2"/>
      <c r="AV72" s="2"/>
      <c r="AW72" s="2"/>
      <c r="AX72" s="2"/>
      <c r="AY72" s="2"/>
      <c r="AZ72" s="2"/>
      <c r="BA72" s="2"/>
      <c r="BB72" s="2"/>
      <c r="BC72" s="2"/>
      <c r="BD72" s="2"/>
      <c r="BE72" s="2"/>
      <c r="BF72" s="2"/>
      <c r="BG72" s="2"/>
      <c r="BH72" s="2"/>
      <c r="BI72" s="2"/>
      <c r="BJ72" s="2"/>
      <c r="BK72" s="2"/>
      <c r="BL72" s="2"/>
      <c r="BM72" s="2"/>
    </row>
    <row r="73" spans="1:65" ht="21" customHeight="1">
      <c r="A73" s="222"/>
      <c r="B73" s="224" t="s">
        <v>184</v>
      </c>
      <c r="C73" s="192"/>
      <c r="D73" s="164"/>
      <c r="E73" s="164"/>
      <c r="F73" s="188"/>
      <c r="G73" s="205"/>
      <c r="H73" s="164"/>
      <c r="I73" s="164"/>
      <c r="J73" s="188"/>
      <c r="K73" s="196" t="str">
        <f>IF(K74="","",IF(K74=M74,"△",IF(K74&gt;M74,"○","×")))</f>
        <v/>
      </c>
      <c r="L73" s="63"/>
      <c r="M73" s="63"/>
      <c r="N73" s="75"/>
      <c r="O73" s="196" t="str">
        <f>IF(O74="","",IF(O74=Q74,"△",IF(O74&gt;Q74,"○","×")))</f>
        <v/>
      </c>
      <c r="P73" s="63"/>
      <c r="Q73" s="63"/>
      <c r="R73" s="75"/>
      <c r="S73" s="196" t="str">
        <f>IF(S74="","",IF(S74=U74,"△",IF(S74&gt;U74,"○","×")))</f>
        <v/>
      </c>
      <c r="T73" s="63"/>
      <c r="U73" s="63"/>
      <c r="V73" s="75"/>
      <c r="W73" s="193" t="str">
        <f>IF(AR73=0,"", COUNTIF(G73:V73,"○"))</f>
        <v/>
      </c>
      <c r="X73" s="188"/>
      <c r="Y73" s="193" t="str">
        <f>IF(AR73=0,"", COUNTIF(G73:V73,"×"))</f>
        <v/>
      </c>
      <c r="Z73" s="188"/>
      <c r="AA73" s="193" t="str">
        <f>IF(AR73=0,"", COUNTIF(G73:V73,"△"))</f>
        <v/>
      </c>
      <c r="AB73" s="188"/>
      <c r="AC73" s="193" t="str">
        <f>IF(AR73=0,"", W73*3+AA73)</f>
        <v/>
      </c>
      <c r="AD73" s="188"/>
      <c r="AE73" s="193" t="str">
        <f>IF(AR73=0,"",SUM(G74,K74,O74,S74))</f>
        <v/>
      </c>
      <c r="AF73" s="188"/>
      <c r="AG73" s="193" t="str">
        <f>IF(AR73=0,"",SUM(I74,M74,Q74,U74))</f>
        <v/>
      </c>
      <c r="AH73" s="188"/>
      <c r="AI73" s="193" t="str">
        <f>IF(AR73=0,"",SUM(AE73,-AG73))</f>
        <v/>
      </c>
      <c r="AJ73" s="188"/>
      <c r="AK73" s="193" t="str">
        <f>IF(AR73=0,"",_xlfn.RANK.EQ(AS73,AS73:AS79))</f>
        <v/>
      </c>
      <c r="AL73" s="188"/>
      <c r="AM73" s="2"/>
      <c r="AN73" s="2"/>
      <c r="AO73" s="2"/>
      <c r="AP73" s="2"/>
      <c r="AQ73" s="2"/>
      <c r="AR73" s="2">
        <f>COUNTA(K74:V74,O76:V76,S78:V78)</f>
        <v>0</v>
      </c>
      <c r="AS73" s="186" t="str">
        <f>IF(AR73=0,"",10000000000+(AC73*100000000)+(100000+(AI73*1000))+(AE73))</f>
        <v/>
      </c>
      <c r="AT73" s="2"/>
      <c r="AU73" s="2"/>
      <c r="AV73" s="2"/>
      <c r="AW73" s="2"/>
      <c r="AX73" s="2"/>
      <c r="AY73" s="2"/>
      <c r="AZ73" s="2"/>
      <c r="BA73" s="2"/>
      <c r="BB73" s="2"/>
      <c r="BC73" s="2"/>
      <c r="BD73" s="2"/>
      <c r="BE73" s="2"/>
      <c r="BF73" s="2"/>
      <c r="BG73" s="2"/>
      <c r="BH73" s="2"/>
      <c r="BI73" s="2"/>
      <c r="BJ73" s="2"/>
      <c r="BK73" s="2"/>
      <c r="BL73" s="2"/>
      <c r="BM73" s="2"/>
    </row>
    <row r="74" spans="1:65" ht="21" customHeight="1">
      <c r="A74" s="222"/>
      <c r="B74" s="82"/>
      <c r="C74" s="191"/>
      <c r="D74" s="84"/>
      <c r="E74" s="84"/>
      <c r="F74" s="82"/>
      <c r="G74" s="191"/>
      <c r="H74" s="84"/>
      <c r="I74" s="84"/>
      <c r="J74" s="82"/>
      <c r="K74" s="206"/>
      <c r="L74" s="75"/>
      <c r="M74" s="206"/>
      <c r="N74" s="75"/>
      <c r="O74" s="206"/>
      <c r="P74" s="75"/>
      <c r="Q74" s="206"/>
      <c r="R74" s="75"/>
      <c r="S74" s="206"/>
      <c r="T74" s="75"/>
      <c r="U74" s="206"/>
      <c r="V74" s="75"/>
      <c r="W74" s="191"/>
      <c r="X74" s="82"/>
      <c r="Y74" s="191"/>
      <c r="Z74" s="82"/>
      <c r="AA74" s="191"/>
      <c r="AB74" s="82"/>
      <c r="AC74" s="191"/>
      <c r="AD74" s="82"/>
      <c r="AE74" s="191"/>
      <c r="AF74" s="82"/>
      <c r="AG74" s="191"/>
      <c r="AH74" s="82"/>
      <c r="AI74" s="191"/>
      <c r="AJ74" s="82"/>
      <c r="AK74" s="191"/>
      <c r="AL74" s="82"/>
      <c r="AM74" s="2"/>
      <c r="AN74" s="2"/>
      <c r="AO74" s="2"/>
      <c r="AP74" s="2"/>
      <c r="AQ74" s="2"/>
      <c r="AR74" s="2"/>
      <c r="AS74" s="57"/>
      <c r="AT74" s="2"/>
      <c r="AU74" s="2"/>
      <c r="AV74" s="2"/>
      <c r="AW74" s="2"/>
      <c r="AX74" s="2"/>
      <c r="AY74" s="2"/>
      <c r="AZ74" s="2"/>
      <c r="BA74" s="2"/>
      <c r="BB74" s="2"/>
      <c r="BC74" s="2"/>
      <c r="BD74" s="2"/>
      <c r="BE74" s="2"/>
      <c r="BF74" s="2"/>
      <c r="BG74" s="2"/>
      <c r="BH74" s="2"/>
      <c r="BI74" s="2"/>
      <c r="BJ74" s="2"/>
      <c r="BK74" s="2"/>
      <c r="BL74" s="2"/>
      <c r="BM74" s="2"/>
    </row>
    <row r="75" spans="1:65" ht="21" customHeight="1">
      <c r="A75" s="222"/>
      <c r="B75" s="224" t="s">
        <v>185</v>
      </c>
      <c r="C75" s="192"/>
      <c r="D75" s="164"/>
      <c r="E75" s="164"/>
      <c r="F75" s="188"/>
      <c r="G75" s="196" t="str">
        <f>IF(K74="","",IF(G76=I76,"△",IF(G76&gt;I76,"○","×")))</f>
        <v/>
      </c>
      <c r="H75" s="63"/>
      <c r="I75" s="63"/>
      <c r="J75" s="75"/>
      <c r="K75" s="199"/>
      <c r="L75" s="164"/>
      <c r="M75" s="164"/>
      <c r="N75" s="188"/>
      <c r="O75" s="196" t="str">
        <f>IF(O76="","",IF(O76=Q76,"△",IF(O76&gt;Q76,"○","×")))</f>
        <v/>
      </c>
      <c r="P75" s="63"/>
      <c r="Q75" s="63"/>
      <c r="R75" s="75"/>
      <c r="S75" s="196" t="str">
        <f>IF(S76="","",IF(S76=U76,"△",IF(S76&gt;U76,"○","×")))</f>
        <v/>
      </c>
      <c r="T75" s="63"/>
      <c r="U75" s="63"/>
      <c r="V75" s="75"/>
      <c r="W75" s="193" t="str">
        <f>IF(AR73=0,"", COUNTIF(G75:V75,"○"))</f>
        <v/>
      </c>
      <c r="X75" s="188"/>
      <c r="Y75" s="193" t="str">
        <f>IF(AR73=0,"", COUNTIF(G75:V75,"×"))</f>
        <v/>
      </c>
      <c r="Z75" s="188"/>
      <c r="AA75" s="193" t="str">
        <f>IF(AR73=0,"", COUNTIF(G75:V75,"△"))</f>
        <v/>
      </c>
      <c r="AB75" s="188"/>
      <c r="AC75" s="193" t="str">
        <f>IF(AR73=0,"", W75*3+AA75)</f>
        <v/>
      </c>
      <c r="AD75" s="188"/>
      <c r="AE75" s="193" t="str">
        <f>IF(AR73=0,"",SUM(G76,K76,O76,S76))</f>
        <v/>
      </c>
      <c r="AF75" s="188"/>
      <c r="AG75" s="193" t="str">
        <f>IF(AR73=0,"",SUM(I76,M76,Q76,U76))</f>
        <v/>
      </c>
      <c r="AH75" s="188"/>
      <c r="AI75" s="193" t="str">
        <f>IF(AR73=0,"",SUM(AE75,-AG75))</f>
        <v/>
      </c>
      <c r="AJ75" s="188"/>
      <c r="AK75" s="193" t="str">
        <f>IF(AR73=0,"",_xlfn.RANK.EQ(AS75,AS73:AS79))</f>
        <v/>
      </c>
      <c r="AL75" s="188"/>
      <c r="AM75" s="2"/>
      <c r="AN75" s="2"/>
      <c r="AO75" s="2"/>
      <c r="AP75" s="2"/>
      <c r="AQ75" s="2"/>
      <c r="AR75" s="2"/>
      <c r="AS75" s="186" t="str">
        <f>IF(AR73=0,"",10000000000+(AC75*100000000)+(100000+(AI75*1000))+(AE75))</f>
        <v/>
      </c>
      <c r="AT75" s="2"/>
      <c r="AU75" s="2"/>
      <c r="AV75" s="2"/>
      <c r="AW75" s="2"/>
      <c r="AX75" s="2"/>
      <c r="AY75" s="2"/>
      <c r="AZ75" s="2"/>
      <c r="BA75" s="2"/>
      <c r="BB75" s="2"/>
      <c r="BC75" s="2"/>
      <c r="BD75" s="2"/>
      <c r="BE75" s="2"/>
      <c r="BF75" s="2"/>
      <c r="BG75" s="2"/>
      <c r="BH75" s="2"/>
      <c r="BI75" s="2"/>
      <c r="BJ75" s="2"/>
      <c r="BK75" s="2"/>
      <c r="BL75" s="2"/>
      <c r="BM75" s="2"/>
    </row>
    <row r="76" spans="1:65" ht="21" customHeight="1">
      <c r="A76" s="222"/>
      <c r="B76" s="82"/>
      <c r="C76" s="191"/>
      <c r="D76" s="84"/>
      <c r="E76" s="84"/>
      <c r="F76" s="82"/>
      <c r="G76" s="200" t="str">
        <f>IF(M74="","",M74)</f>
        <v/>
      </c>
      <c r="H76" s="75"/>
      <c r="I76" s="200" t="str">
        <f>IF(K74="","",K74)</f>
        <v/>
      </c>
      <c r="J76" s="75"/>
      <c r="K76" s="191"/>
      <c r="L76" s="84"/>
      <c r="M76" s="84"/>
      <c r="N76" s="82"/>
      <c r="O76" s="209"/>
      <c r="P76" s="75"/>
      <c r="Q76" s="209"/>
      <c r="R76" s="75"/>
      <c r="S76" s="209"/>
      <c r="T76" s="75"/>
      <c r="U76" s="209"/>
      <c r="V76" s="75"/>
      <c r="W76" s="191"/>
      <c r="X76" s="82"/>
      <c r="Y76" s="191"/>
      <c r="Z76" s="82"/>
      <c r="AA76" s="191"/>
      <c r="AB76" s="82"/>
      <c r="AC76" s="191"/>
      <c r="AD76" s="82"/>
      <c r="AE76" s="191"/>
      <c r="AF76" s="82"/>
      <c r="AG76" s="191"/>
      <c r="AH76" s="82"/>
      <c r="AI76" s="191"/>
      <c r="AJ76" s="82"/>
      <c r="AK76" s="191"/>
      <c r="AL76" s="82"/>
      <c r="AM76" s="2"/>
      <c r="AN76" s="2"/>
      <c r="AO76" s="2"/>
      <c r="AP76" s="2"/>
      <c r="AQ76" s="2"/>
      <c r="AR76" s="2"/>
      <c r="AS76" s="57"/>
      <c r="AT76" s="2"/>
      <c r="AU76" s="2"/>
      <c r="AV76" s="2"/>
      <c r="AW76" s="2"/>
      <c r="AX76" s="2"/>
      <c r="AY76" s="2"/>
      <c r="AZ76" s="2"/>
      <c r="BA76" s="2"/>
      <c r="BB76" s="2"/>
      <c r="BC76" s="2"/>
      <c r="BD76" s="2"/>
      <c r="BE76" s="2"/>
      <c r="BF76" s="2"/>
      <c r="BG76" s="2"/>
      <c r="BH76" s="2"/>
      <c r="BI76" s="2"/>
      <c r="BJ76" s="2"/>
      <c r="BK76" s="2"/>
      <c r="BL76" s="2"/>
      <c r="BM76" s="2"/>
    </row>
    <row r="77" spans="1:65" ht="21" customHeight="1">
      <c r="A77" s="222"/>
      <c r="B77" s="224" t="s">
        <v>186</v>
      </c>
      <c r="C77" s="192"/>
      <c r="D77" s="164"/>
      <c r="E77" s="164"/>
      <c r="F77" s="188"/>
      <c r="G77" s="196" t="str">
        <f>IF(O74="","",IF(G78=I78,"△",IF(G78&gt;I78,"○","×")))</f>
        <v/>
      </c>
      <c r="H77" s="63"/>
      <c r="I77" s="63"/>
      <c r="J77" s="75"/>
      <c r="K77" s="196" t="str">
        <f>IF(O76="","",IF(K78=M78,"△",IF(K78&gt;M78,"○","×")))</f>
        <v/>
      </c>
      <c r="L77" s="63"/>
      <c r="M77" s="63"/>
      <c r="N77" s="75"/>
      <c r="O77" s="197"/>
      <c r="P77" s="164"/>
      <c r="Q77" s="164"/>
      <c r="R77" s="188"/>
      <c r="S77" s="196" t="str">
        <f>IF(S78="","",IF(S78=U78,"△",IF(S78&gt;U78,"○","×")))</f>
        <v/>
      </c>
      <c r="T77" s="63"/>
      <c r="U77" s="63"/>
      <c r="V77" s="75"/>
      <c r="W77" s="193" t="str">
        <f>IF(AR73=0,"", COUNTIF(G77:V77,"○"))</f>
        <v/>
      </c>
      <c r="X77" s="188"/>
      <c r="Y77" s="193" t="str">
        <f>IF(AR73=0,"", COUNTIF(G77:V77,"×"))</f>
        <v/>
      </c>
      <c r="Z77" s="188"/>
      <c r="AA77" s="193" t="str">
        <f>IF(AR73=0,"", COUNTIF(G77:V77,"△"))</f>
        <v/>
      </c>
      <c r="AB77" s="188"/>
      <c r="AC77" s="193" t="str">
        <f>IF(AR73=0,"", W77*3+AA77)</f>
        <v/>
      </c>
      <c r="AD77" s="188"/>
      <c r="AE77" s="193" t="str">
        <f>IF(AR73=0,"",SUM(G78,K78,O78,S78))</f>
        <v/>
      </c>
      <c r="AF77" s="188"/>
      <c r="AG77" s="193" t="str">
        <f>IF(AR73=0,"",SUM(I78,M78,Q78,U78))</f>
        <v/>
      </c>
      <c r="AH77" s="188"/>
      <c r="AI77" s="193" t="str">
        <f>IF(AR73=0,"",SUM(AE77,-AG77))</f>
        <v/>
      </c>
      <c r="AJ77" s="188"/>
      <c r="AK77" s="193" t="str">
        <f>IF(AR73=0,"",_xlfn.RANK.EQ(AS77,AS73:AS79))</f>
        <v/>
      </c>
      <c r="AL77" s="188"/>
      <c r="AM77" s="2"/>
      <c r="AN77" s="2"/>
      <c r="AO77" s="2"/>
      <c r="AP77" s="2"/>
      <c r="AQ77" s="2"/>
      <c r="AR77" s="2"/>
      <c r="AS77" s="186" t="str">
        <f>IF(AR73=0,"",10000000000+(AC77*100000000)+(100000+(AI77*1000))+(AE77))</f>
        <v/>
      </c>
      <c r="AT77" s="2"/>
      <c r="AU77" s="2"/>
      <c r="AV77" s="2"/>
      <c r="AW77" s="2"/>
      <c r="AX77" s="2"/>
      <c r="AY77" s="2"/>
      <c r="AZ77" s="2"/>
      <c r="BA77" s="2"/>
      <c r="BB77" s="2"/>
      <c r="BC77" s="2"/>
      <c r="BD77" s="2"/>
      <c r="BE77" s="2"/>
      <c r="BF77" s="2"/>
      <c r="BG77" s="2"/>
      <c r="BH77" s="2"/>
      <c r="BI77" s="2"/>
      <c r="BJ77" s="2"/>
      <c r="BK77" s="2"/>
      <c r="BL77" s="2"/>
      <c r="BM77" s="2"/>
    </row>
    <row r="78" spans="1:65" ht="21" customHeight="1">
      <c r="A78" s="223"/>
      <c r="B78" s="82"/>
      <c r="C78" s="191"/>
      <c r="D78" s="84"/>
      <c r="E78" s="84"/>
      <c r="F78" s="82"/>
      <c r="G78" s="198" t="str">
        <f>IF(Q74="","",Q74)</f>
        <v/>
      </c>
      <c r="H78" s="75"/>
      <c r="I78" s="198" t="str">
        <f>IF(O74="","",O74)</f>
        <v/>
      </c>
      <c r="J78" s="75"/>
      <c r="K78" s="198" t="str">
        <f>IF(Q76="","",Q76)</f>
        <v/>
      </c>
      <c r="L78" s="75"/>
      <c r="M78" s="198" t="str">
        <f>IF(O76="","",O76)</f>
        <v/>
      </c>
      <c r="N78" s="75"/>
      <c r="O78" s="191"/>
      <c r="P78" s="84"/>
      <c r="Q78" s="84"/>
      <c r="R78" s="82"/>
      <c r="S78" s="207"/>
      <c r="T78" s="75"/>
      <c r="U78" s="207"/>
      <c r="V78" s="75"/>
      <c r="W78" s="191"/>
      <c r="X78" s="82"/>
      <c r="Y78" s="191"/>
      <c r="Z78" s="82"/>
      <c r="AA78" s="191"/>
      <c r="AB78" s="82"/>
      <c r="AC78" s="191"/>
      <c r="AD78" s="82"/>
      <c r="AE78" s="191"/>
      <c r="AF78" s="82"/>
      <c r="AG78" s="191"/>
      <c r="AH78" s="82"/>
      <c r="AI78" s="191"/>
      <c r="AJ78" s="82"/>
      <c r="AK78" s="191"/>
      <c r="AL78" s="82"/>
      <c r="AM78" s="2"/>
      <c r="AN78" s="2"/>
      <c r="AO78" s="2"/>
      <c r="AP78" s="2"/>
      <c r="AQ78" s="2"/>
      <c r="AR78" s="2"/>
      <c r="AS78" s="57"/>
      <c r="AT78" s="2"/>
      <c r="AU78" s="2"/>
      <c r="AV78" s="2"/>
      <c r="AW78" s="2"/>
      <c r="AX78" s="2"/>
      <c r="AY78" s="2"/>
      <c r="AZ78" s="2"/>
      <c r="BA78" s="2"/>
      <c r="BB78" s="2"/>
      <c r="BC78" s="2"/>
      <c r="BD78" s="2"/>
      <c r="BE78" s="2"/>
      <c r="BF78" s="2"/>
      <c r="BG78" s="2"/>
      <c r="BH78" s="2"/>
      <c r="BI78" s="2"/>
      <c r="BJ78" s="2"/>
      <c r="BK78" s="2"/>
      <c r="BL78" s="2"/>
      <c r="BM78" s="2"/>
    </row>
    <row r="79" spans="1:65" ht="13.5" hidden="1" customHeight="1">
      <c r="A79" s="48"/>
      <c r="B79" s="48"/>
      <c r="C79" s="192"/>
      <c r="D79" s="164"/>
      <c r="E79" s="164"/>
      <c r="F79" s="188"/>
      <c r="G79" s="196" t="str">
        <f>IF(S74="","",IF(G80=I80,"△",IF(G80&gt;I80,"○","×")))</f>
        <v/>
      </c>
      <c r="H79" s="63"/>
      <c r="I79" s="63"/>
      <c r="J79" s="75"/>
      <c r="K79" s="196" t="str">
        <f>IF(S76="","",IF(K80=M80,"△",IF(K80&gt;M80,"○","×")))</f>
        <v/>
      </c>
      <c r="L79" s="63"/>
      <c r="M79" s="63"/>
      <c r="N79" s="75"/>
      <c r="O79" s="196" t="str">
        <f>IF(S78="","",IF(O80=Q80,"△",IF(O80&gt;Q80,"○","×")))</f>
        <v/>
      </c>
      <c r="P79" s="63"/>
      <c r="Q79" s="63"/>
      <c r="R79" s="75"/>
      <c r="S79" s="199"/>
      <c r="T79" s="164"/>
      <c r="U79" s="164"/>
      <c r="V79" s="188"/>
      <c r="W79" s="193" t="str">
        <f>IF(AR73=0,"", COUNTIF(G79:V79,"○"))</f>
        <v/>
      </c>
      <c r="X79" s="188"/>
      <c r="Y79" s="193" t="str">
        <f>IF(AR73=0,"", COUNTIF(G79:V79,"×"))</f>
        <v/>
      </c>
      <c r="Z79" s="188"/>
      <c r="AA79" s="193" t="str">
        <f>IF(AR73=0,"", COUNTIF(G79:V79,"△"))</f>
        <v/>
      </c>
      <c r="AB79" s="188"/>
      <c r="AC79" s="193" t="str">
        <f>IF(AR73=0,"", W79*3+AA79)</f>
        <v/>
      </c>
      <c r="AD79" s="188"/>
      <c r="AE79" s="193" t="str">
        <f>IF(AR73=0,"",SUM(G80,K80,O80,S80))</f>
        <v/>
      </c>
      <c r="AF79" s="188"/>
      <c r="AG79" s="193" t="str">
        <f>IF(AR73=0,"",SUM(I80,M80,Q80,U80))</f>
        <v/>
      </c>
      <c r="AH79" s="188"/>
      <c r="AI79" s="193" t="str">
        <f>IF(AR73=0,"",SUM(AE79,-AG79))</f>
        <v/>
      </c>
      <c r="AJ79" s="188"/>
      <c r="AK79" s="193" t="str">
        <f>IF(AR73=0,"",_xlfn.RANK.EQ(AS79,AS73:AS80))</f>
        <v/>
      </c>
      <c r="AL79" s="188"/>
      <c r="AM79" s="2"/>
      <c r="AN79" s="2"/>
      <c r="AO79" s="2"/>
      <c r="AP79" s="2"/>
      <c r="AQ79" s="2"/>
      <c r="AR79" s="2"/>
      <c r="AS79" s="186">
        <v>0</v>
      </c>
      <c r="AT79" s="2"/>
      <c r="AU79" s="2"/>
      <c r="AV79" s="2"/>
      <c r="AW79" s="2"/>
      <c r="AX79" s="2"/>
      <c r="AY79" s="2"/>
      <c r="AZ79" s="2"/>
      <c r="BA79" s="2"/>
      <c r="BB79" s="2"/>
      <c r="BC79" s="2"/>
      <c r="BD79" s="2"/>
      <c r="BE79" s="2"/>
      <c r="BF79" s="2"/>
      <c r="BG79" s="2"/>
      <c r="BH79" s="2"/>
      <c r="BI79" s="2"/>
      <c r="BJ79" s="2"/>
      <c r="BK79" s="2"/>
      <c r="BL79" s="2"/>
      <c r="BM79" s="2"/>
    </row>
    <row r="80" spans="1:65" ht="13.5" hidden="1" customHeight="1">
      <c r="A80" s="48"/>
      <c r="B80" s="48"/>
      <c r="C80" s="191"/>
      <c r="D80" s="84"/>
      <c r="E80" s="84"/>
      <c r="F80" s="82"/>
      <c r="G80" s="200" t="str">
        <f>IF(U74="","",U74)</f>
        <v/>
      </c>
      <c r="H80" s="75"/>
      <c r="I80" s="200" t="str">
        <f>IF(S74="","",S74)</f>
        <v/>
      </c>
      <c r="J80" s="75"/>
      <c r="K80" s="200" t="str">
        <f>IF(U76="","",U76)</f>
        <v/>
      </c>
      <c r="L80" s="75"/>
      <c r="M80" s="200" t="str">
        <f>IF(S76="","",S76)</f>
        <v/>
      </c>
      <c r="N80" s="75"/>
      <c r="O80" s="200" t="str">
        <f>IF(U78="","",U78)</f>
        <v/>
      </c>
      <c r="P80" s="75"/>
      <c r="Q80" s="200" t="str">
        <f>IF(S78="","",S78)</f>
        <v/>
      </c>
      <c r="R80" s="75"/>
      <c r="S80" s="191"/>
      <c r="T80" s="84"/>
      <c r="U80" s="84"/>
      <c r="V80" s="82"/>
      <c r="W80" s="191"/>
      <c r="X80" s="82"/>
      <c r="Y80" s="191"/>
      <c r="Z80" s="82"/>
      <c r="AA80" s="191"/>
      <c r="AB80" s="82"/>
      <c r="AC80" s="191"/>
      <c r="AD80" s="82"/>
      <c r="AE80" s="191"/>
      <c r="AF80" s="82"/>
      <c r="AG80" s="191"/>
      <c r="AH80" s="82"/>
      <c r="AI80" s="191"/>
      <c r="AJ80" s="82"/>
      <c r="AK80" s="191"/>
      <c r="AL80" s="82"/>
      <c r="AM80" s="2"/>
      <c r="AN80" s="2"/>
      <c r="AO80" s="2"/>
      <c r="AP80" s="2"/>
      <c r="AQ80" s="2"/>
      <c r="AR80" s="2"/>
      <c r="AS80" s="57"/>
      <c r="AT80" s="2"/>
      <c r="AU80" s="2"/>
      <c r="AV80" s="2"/>
      <c r="AW80" s="2"/>
      <c r="AX80" s="2"/>
      <c r="AY80" s="2"/>
      <c r="AZ80" s="2"/>
      <c r="BA80" s="2"/>
      <c r="BB80" s="2"/>
      <c r="BC80" s="2"/>
      <c r="BD80" s="2"/>
      <c r="BE80" s="2"/>
      <c r="BF80" s="2"/>
      <c r="BG80" s="2"/>
      <c r="BH80" s="2"/>
      <c r="BI80" s="2"/>
      <c r="BJ80" s="2"/>
      <c r="BK80" s="2"/>
      <c r="BL80" s="2"/>
      <c r="BM80" s="2"/>
    </row>
    <row r="81" spans="1:65" ht="13.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row>
    <row r="82" spans="1:65" ht="13.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row>
    <row r="83" spans="1:65" ht="13.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row>
    <row r="84" spans="1:65" ht="13.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row>
    <row r="85" spans="1:65" ht="13.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row>
    <row r="86" spans="1:65" ht="13.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row>
    <row r="87" spans="1:65" ht="13.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row>
    <row r="88" spans="1:65" ht="13.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row>
    <row r="89" spans="1:65" ht="13.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row>
    <row r="90" spans="1:65" ht="13.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row>
    <row r="91" spans="1:65" ht="13.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row>
    <row r="92" spans="1:65" ht="13.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row>
    <row r="93" spans="1:65" ht="13.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row>
    <row r="94" spans="1:65" ht="13.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row>
    <row r="95" spans="1:65" ht="13.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row>
    <row r="96" spans="1:65" ht="13.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row>
    <row r="97" spans="1:65" ht="13.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row>
    <row r="98" spans="1:65" ht="13.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row>
    <row r="99" spans="1:65" ht="13.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row>
    <row r="100" spans="1:65" ht="13.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row>
    <row r="101" spans="1:65" ht="13.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row>
    <row r="102" spans="1:65" ht="13.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row>
    <row r="103" spans="1:65" ht="13.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row>
    <row r="104" spans="1:65" ht="13.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row>
    <row r="105" spans="1:65" ht="13.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row>
    <row r="106" spans="1:65" ht="13.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row>
    <row r="107" spans="1:65" ht="13.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row>
    <row r="108" spans="1:65" ht="13.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row>
    <row r="109" spans="1:65" ht="13.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row>
    <row r="110" spans="1:65" ht="13.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row>
    <row r="111" spans="1:65" ht="13.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row>
    <row r="112" spans="1:65" ht="13.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row>
    <row r="113" spans="1:65" ht="13.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row>
    <row r="114" spans="1:65" ht="13.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row>
    <row r="115" spans="1:65" ht="13.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row>
    <row r="116" spans="1:65" ht="13.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row>
    <row r="117" spans="1:65" ht="13.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row>
    <row r="118" spans="1:65" ht="13.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row>
    <row r="119" spans="1:65" ht="13.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row>
    <row r="120" spans="1:65" ht="13.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row>
    <row r="121" spans="1:65" ht="13.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row>
    <row r="122" spans="1:65" ht="13.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row>
    <row r="123" spans="1:65" ht="13.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row>
    <row r="124" spans="1:65" ht="13.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row>
    <row r="125" spans="1:65" ht="13.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row>
    <row r="126" spans="1:65" ht="13.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row>
    <row r="127" spans="1:65" ht="13.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row>
    <row r="128" spans="1:65" ht="13.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row>
    <row r="129" spans="1:65" ht="13.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row>
    <row r="130" spans="1:65" ht="13.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row>
    <row r="131" spans="1:65" ht="13.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row>
    <row r="132" spans="1:65" ht="13.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row>
    <row r="133" spans="1:65" ht="13.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row>
    <row r="134" spans="1:65" ht="13.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row>
    <row r="135" spans="1:65" ht="13.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row>
    <row r="136" spans="1:65" ht="13.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row>
    <row r="137" spans="1:65" ht="13.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row>
    <row r="138" spans="1:65" ht="13.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row>
    <row r="139" spans="1:65" ht="13.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row>
    <row r="140" spans="1:65" ht="13.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row>
    <row r="141" spans="1:65" ht="13.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row>
    <row r="142" spans="1:65" ht="13.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row>
    <row r="143" spans="1:65" ht="13.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row>
    <row r="144" spans="1:65" ht="13.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row>
    <row r="145" spans="1:65" ht="13.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row>
    <row r="146" spans="1:65" ht="13.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row>
    <row r="147" spans="1:65" ht="13.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row>
    <row r="148" spans="1:65" ht="13.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row>
    <row r="149" spans="1:65" ht="13.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row>
    <row r="150" spans="1:65" ht="13.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row>
    <row r="151" spans="1:65" ht="13.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row>
    <row r="152" spans="1:65" ht="13.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row>
    <row r="153" spans="1:65" ht="13.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row>
    <row r="154" spans="1:65" ht="13.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row>
    <row r="155" spans="1:65" ht="13.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row>
    <row r="156" spans="1:65" ht="13.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row>
    <row r="157" spans="1:65" ht="13.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row>
    <row r="158" spans="1:65" ht="13.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row>
    <row r="159" spans="1:65" ht="13.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row>
    <row r="160" spans="1:65" ht="13.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row>
    <row r="161" spans="1:65" ht="13.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row>
    <row r="162" spans="1:65" ht="13.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row>
    <row r="163" spans="1:65" ht="13.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row>
    <row r="164" spans="1:65" ht="13.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row>
    <row r="165" spans="1:65" ht="13.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row>
    <row r="166" spans="1:65" ht="13.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row>
    <row r="167" spans="1:65" ht="13.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row>
    <row r="168" spans="1:65" ht="13.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row>
    <row r="169" spans="1:65" ht="13.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row>
    <row r="170" spans="1:65" ht="13.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row>
    <row r="171" spans="1:65" ht="13.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row>
    <row r="172" spans="1:65" ht="13.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row>
    <row r="173" spans="1:65" ht="13.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row>
    <row r="174" spans="1:65" ht="13.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row>
    <row r="175" spans="1:65" ht="13.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row>
    <row r="176" spans="1:65" ht="13.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row>
    <row r="177" spans="1:65" ht="13.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row>
    <row r="178" spans="1:65" ht="13.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row>
    <row r="179" spans="1:65" ht="13.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row>
    <row r="180" spans="1:65" ht="13.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row>
    <row r="181" spans="1:65" ht="13.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row>
    <row r="182" spans="1:65" ht="13.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row>
    <row r="183" spans="1:65" ht="13.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row>
    <row r="184" spans="1:65" ht="13.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row>
    <row r="185" spans="1:65" ht="13.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row>
    <row r="186" spans="1:65" ht="13.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row>
    <row r="187" spans="1:65" ht="13.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row>
    <row r="188" spans="1:65" ht="13.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row>
    <row r="189" spans="1:65" ht="13.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row>
    <row r="190" spans="1:65" ht="13.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row>
    <row r="191" spans="1:65" ht="13.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row>
    <row r="192" spans="1:65" ht="13.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row>
    <row r="193" spans="1:65" ht="13.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row>
    <row r="194" spans="1:65" ht="13.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row>
    <row r="195" spans="1:65" ht="13.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row>
    <row r="196" spans="1:65" ht="13.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row>
    <row r="197" spans="1:65" ht="13.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row>
    <row r="198" spans="1:65" ht="13.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row>
    <row r="199" spans="1:65" ht="13.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row>
    <row r="200" spans="1:65" ht="13.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row>
    <row r="201" spans="1:65" ht="13.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row>
    <row r="202" spans="1:65" ht="13.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row>
    <row r="203" spans="1:65" ht="13.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row>
    <row r="204" spans="1:65" ht="13.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row>
    <row r="205" spans="1:65" ht="13.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row>
    <row r="206" spans="1:65" ht="13.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row>
    <row r="207" spans="1:65" ht="13.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row>
    <row r="208" spans="1:65" ht="13.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row>
    <row r="209" spans="1:65" ht="13.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row>
    <row r="210" spans="1:65" ht="13.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row>
    <row r="211" spans="1:65" ht="13.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row>
    <row r="212" spans="1:65" ht="13.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row>
    <row r="213" spans="1:65" ht="13.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row>
    <row r="214" spans="1:65" ht="13.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row>
    <row r="215" spans="1:65" ht="13.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row>
    <row r="216" spans="1:65" ht="13.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row>
    <row r="217" spans="1:65" ht="13.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row>
    <row r="218" spans="1:65" ht="13.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row>
    <row r="219" spans="1:65" ht="13.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row>
    <row r="220" spans="1:65" ht="13.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row>
    <row r="221" spans="1:65" ht="13.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row>
    <row r="222" spans="1:65" ht="13.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row>
    <row r="223" spans="1:65" ht="13.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row>
    <row r="224" spans="1:65" ht="13.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row>
    <row r="225" spans="1:65" ht="13.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row>
    <row r="226" spans="1:65" ht="13.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row>
    <row r="227" spans="1:65" ht="13.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row>
    <row r="228" spans="1:65" ht="13.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row>
    <row r="229" spans="1:65" ht="13.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row>
    <row r="230" spans="1:65" ht="13.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row>
    <row r="231" spans="1:65" ht="13.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row>
    <row r="232" spans="1:65" ht="13.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row>
    <row r="233" spans="1:65" ht="13.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row>
    <row r="234" spans="1:65" ht="13.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row>
    <row r="235" spans="1:65" ht="13.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row>
    <row r="236" spans="1:65" ht="13.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row>
    <row r="237" spans="1:65" ht="13.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row>
    <row r="238" spans="1:65" ht="13.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row>
    <row r="239" spans="1:65" ht="13.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row>
    <row r="240" spans="1:65" ht="13.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row>
    <row r="241" spans="1:65" ht="13.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row>
    <row r="242" spans="1:65" ht="13.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row>
    <row r="243" spans="1:65" ht="13.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row>
    <row r="244" spans="1:65" ht="13.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row>
    <row r="245" spans="1:65" ht="13.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row>
    <row r="246" spans="1:65" ht="13.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row>
    <row r="247" spans="1:65" ht="13.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row>
    <row r="248" spans="1:65" ht="13.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row>
    <row r="249" spans="1:65" ht="13.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row>
    <row r="250" spans="1:65" ht="13.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row>
    <row r="251" spans="1:65" ht="13.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row>
    <row r="252" spans="1:65" ht="13.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row>
    <row r="253" spans="1:65" ht="13.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row>
    <row r="254" spans="1:65" ht="13.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row>
    <row r="255" spans="1:65" ht="13.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row>
    <row r="256" spans="1:65" ht="13.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row>
    <row r="257" spans="1:65" ht="13.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row>
    <row r="258" spans="1:65" ht="13.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row>
    <row r="259" spans="1:65" ht="13.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row>
    <row r="260" spans="1:65" ht="13.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row>
    <row r="261" spans="1:65" ht="13.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row>
    <row r="262" spans="1:65" ht="13.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row>
    <row r="263" spans="1:65" ht="13.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row>
    <row r="264" spans="1:65" ht="13.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row>
    <row r="265" spans="1:65" ht="13.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row>
    <row r="266" spans="1:65" ht="13.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row>
    <row r="267" spans="1:65" ht="13.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row>
    <row r="268" spans="1:65" ht="13.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row>
    <row r="269" spans="1:65" ht="13.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row>
    <row r="270" spans="1:65" ht="13.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row>
    <row r="271" spans="1:65" ht="13.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row>
    <row r="272" spans="1:65" ht="13.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row>
    <row r="273" spans="1:65" ht="13.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row>
    <row r="274" spans="1:65" ht="13.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row>
    <row r="275" spans="1:65" ht="13.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row>
    <row r="276" spans="1:65" ht="13.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row>
    <row r="277" spans="1:65" ht="13.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row>
    <row r="278" spans="1:65" ht="13.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row>
    <row r="279" spans="1:65" ht="13.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row>
    <row r="280" spans="1:65" ht="13.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row>
    <row r="281" spans="1:65" ht="13.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row>
    <row r="282" spans="1:65" ht="13.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row>
    <row r="283" spans="1:65" ht="13.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row>
    <row r="284" spans="1:65" ht="13.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row>
    <row r="285" spans="1:65" ht="13.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row>
    <row r="286" spans="1:65" ht="13.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row>
    <row r="287" spans="1:65" ht="13.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row>
    <row r="288" spans="1:65" ht="13.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row>
    <row r="289" spans="1:65" ht="13.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row>
    <row r="290" spans="1:65" ht="13.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row>
    <row r="291" spans="1:65" ht="13.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row>
    <row r="292" spans="1:65" ht="13.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row>
    <row r="293" spans="1:65" ht="13.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row>
    <row r="294" spans="1:65" ht="13.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row>
    <row r="295" spans="1:65" ht="13.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row>
    <row r="296" spans="1:65" ht="13.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row>
    <row r="297" spans="1:65" ht="13.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row>
    <row r="298" spans="1:65" ht="13.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row>
    <row r="299" spans="1:65" ht="13.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row>
    <row r="300" spans="1:65" ht="13.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row>
    <row r="301" spans="1:65" ht="13.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row>
    <row r="302" spans="1:65" ht="13.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row>
    <row r="303" spans="1:65" ht="13.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row>
    <row r="304" spans="1:65" ht="13.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row>
    <row r="305" spans="1:65" ht="13.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row>
    <row r="306" spans="1:65" ht="13.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row>
    <row r="307" spans="1:65" ht="13.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row>
    <row r="308" spans="1:65" ht="13.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row>
    <row r="309" spans="1:65" ht="13.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row>
    <row r="310" spans="1:65" ht="13.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row>
    <row r="311" spans="1:65" ht="13.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row>
    <row r="312" spans="1:65" ht="13.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row>
    <row r="313" spans="1:65" ht="13.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row>
    <row r="314" spans="1:65" ht="13.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row>
    <row r="315" spans="1:65" ht="13.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row>
    <row r="316" spans="1:65" ht="13.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row>
    <row r="317" spans="1:65" ht="13.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row>
    <row r="318" spans="1:65" ht="13.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row>
    <row r="319" spans="1:65" ht="13.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row>
    <row r="320" spans="1:65" ht="13.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row>
    <row r="321" spans="1:65" ht="13.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row>
    <row r="322" spans="1:65" ht="13.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row>
    <row r="323" spans="1:65" ht="13.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row>
    <row r="324" spans="1:65" ht="13.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row>
    <row r="325" spans="1:65" ht="13.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row>
    <row r="326" spans="1:65" ht="13.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row>
    <row r="327" spans="1:65" ht="13.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row>
    <row r="328" spans="1:65" ht="13.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row>
    <row r="329" spans="1:65" ht="13.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row>
    <row r="330" spans="1:65" ht="13.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row>
    <row r="331" spans="1:65" ht="13.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row>
    <row r="332" spans="1:65" ht="13.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row>
    <row r="333" spans="1:65" ht="13.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row>
    <row r="334" spans="1:65" ht="13.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row>
    <row r="335" spans="1:65" ht="13.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row>
    <row r="336" spans="1:65" ht="13.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row>
    <row r="337" spans="1:65" ht="13.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row>
    <row r="338" spans="1:65" ht="13.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row>
    <row r="339" spans="1:65" ht="13.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row>
    <row r="340" spans="1:65" ht="13.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row>
    <row r="341" spans="1:65" ht="13.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row>
    <row r="342" spans="1:65" ht="13.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row>
    <row r="343" spans="1:65" ht="13.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row>
    <row r="344" spans="1:65" ht="13.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row>
    <row r="345" spans="1:65" ht="13.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row>
    <row r="346" spans="1:65" ht="13.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row>
    <row r="347" spans="1:65" ht="13.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row>
    <row r="348" spans="1:65" ht="13.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row>
    <row r="349" spans="1:65" ht="13.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row>
    <row r="350" spans="1:65" ht="13.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row>
    <row r="351" spans="1:65" ht="13.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row>
    <row r="352" spans="1:65" ht="13.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row>
    <row r="353" spans="1:65" ht="13.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row>
    <row r="354" spans="1:65" ht="13.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row>
    <row r="355" spans="1:65" ht="13.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row>
    <row r="356" spans="1:65" ht="13.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row>
    <row r="357" spans="1:65" ht="13.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row>
    <row r="358" spans="1:65" ht="13.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row>
    <row r="359" spans="1:65" ht="13.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row>
    <row r="360" spans="1:65" ht="13.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row>
    <row r="361" spans="1:65" ht="13.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row>
    <row r="362" spans="1:65" ht="13.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row>
    <row r="363" spans="1:65" ht="13.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row>
    <row r="364" spans="1:65" ht="13.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row>
    <row r="365" spans="1:65" ht="13.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row>
    <row r="366" spans="1:65" ht="13.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row>
    <row r="367" spans="1:65" ht="13.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row>
    <row r="368" spans="1:65" ht="13.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row>
    <row r="369" spans="1:65" ht="13.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row>
    <row r="370" spans="1:65" ht="13.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row>
    <row r="371" spans="1:65" ht="13.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row>
    <row r="372" spans="1:65" ht="13.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row>
    <row r="373" spans="1:65" ht="13.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row>
    <row r="374" spans="1:65" ht="13.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row>
    <row r="375" spans="1:65" ht="13.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row>
    <row r="376" spans="1:65" ht="13.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row>
    <row r="377" spans="1:65" ht="13.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row>
    <row r="378" spans="1:65" ht="13.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row>
    <row r="379" spans="1:65" ht="13.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row>
    <row r="380" spans="1:65" ht="13.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row>
    <row r="381" spans="1:65" ht="13.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row>
    <row r="382" spans="1:65" ht="13.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row>
    <row r="383" spans="1:65" ht="13.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row>
    <row r="384" spans="1:65" ht="13.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row>
    <row r="385" spans="1:65" ht="13.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row>
    <row r="386" spans="1:65" ht="13.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row>
    <row r="387" spans="1:65" ht="13.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row>
    <row r="388" spans="1:65" ht="13.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row>
    <row r="389" spans="1:65" ht="13.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row>
    <row r="390" spans="1:65" ht="13.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row>
    <row r="391" spans="1:65" ht="13.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row>
    <row r="392" spans="1:65" ht="13.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row>
    <row r="393" spans="1:65" ht="13.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row>
    <row r="394" spans="1:65" ht="13.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row>
    <row r="395" spans="1:65" ht="13.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row>
    <row r="396" spans="1:65" ht="13.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row>
    <row r="397" spans="1:65" ht="13.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row>
    <row r="398" spans="1:65" ht="13.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row>
    <row r="399" spans="1:65" ht="13.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row>
    <row r="400" spans="1:65" ht="13.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row>
    <row r="401" spans="1:65" ht="13.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row>
    <row r="402" spans="1:65" ht="13.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row>
    <row r="403" spans="1:65" ht="13.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row>
    <row r="404" spans="1:65" ht="13.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row>
    <row r="405" spans="1:65" ht="13.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row>
    <row r="406" spans="1:65" ht="13.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row>
    <row r="407" spans="1:65" ht="13.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row>
    <row r="408" spans="1:65" ht="13.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row>
    <row r="409" spans="1:65" ht="13.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row>
    <row r="410" spans="1:65" ht="13.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row>
    <row r="411" spans="1:65" ht="13.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row>
    <row r="412" spans="1:65" ht="13.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row>
    <row r="413" spans="1:65" ht="13.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row>
    <row r="414" spans="1:65" ht="13.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row>
    <row r="415" spans="1:65" ht="13.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row>
    <row r="416" spans="1:65" ht="13.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row>
    <row r="417" spans="1:65" ht="13.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row>
    <row r="418" spans="1:65" ht="13.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row>
    <row r="419" spans="1:65" ht="13.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row>
    <row r="420" spans="1:65" ht="13.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row>
    <row r="421" spans="1:65" ht="13.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row>
    <row r="422" spans="1:65" ht="13.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row>
    <row r="423" spans="1:65" ht="13.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row>
    <row r="424" spans="1:65" ht="13.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row>
    <row r="425" spans="1:65" ht="13.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row>
    <row r="426" spans="1:65" ht="13.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row>
    <row r="427" spans="1:65" ht="13.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row>
    <row r="428" spans="1:65" ht="13.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row>
    <row r="429" spans="1:65" ht="13.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row>
    <row r="430" spans="1:65" ht="13.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row>
    <row r="431" spans="1:65" ht="13.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row>
    <row r="432" spans="1:65" ht="13.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row>
    <row r="433" spans="1:65" ht="13.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row>
    <row r="434" spans="1:65" ht="13.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row>
    <row r="435" spans="1:65" ht="13.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row>
    <row r="436" spans="1:65" ht="13.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row>
    <row r="437" spans="1:65" ht="13.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row>
    <row r="438" spans="1:65" ht="13.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row>
    <row r="439" spans="1:65" ht="13.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row>
    <row r="440" spans="1:65" ht="13.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row>
    <row r="441" spans="1:65" ht="13.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row>
    <row r="442" spans="1:65" ht="13.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row>
    <row r="443" spans="1:65" ht="13.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row>
    <row r="444" spans="1:65" ht="13.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row>
    <row r="445" spans="1:65" ht="13.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row>
    <row r="446" spans="1:65" ht="13.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row>
    <row r="447" spans="1:65" ht="13.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row>
    <row r="448" spans="1:65" ht="13.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row>
    <row r="449" spans="1:65" ht="13.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row>
    <row r="450" spans="1:65" ht="13.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row>
    <row r="451" spans="1:65" ht="13.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row>
    <row r="452" spans="1:65" ht="13.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row>
    <row r="453" spans="1:65" ht="13.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row>
    <row r="454" spans="1:65" ht="13.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row>
    <row r="455" spans="1:65" ht="13.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row>
    <row r="456" spans="1:65" ht="13.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row>
    <row r="457" spans="1:65" ht="13.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row>
    <row r="458" spans="1:65" ht="13.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row>
    <row r="459" spans="1:65" ht="13.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row>
    <row r="460" spans="1:65" ht="13.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row>
    <row r="461" spans="1:65" ht="13.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row>
    <row r="462" spans="1:65" ht="13.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row>
    <row r="463" spans="1:65" ht="13.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row>
    <row r="464" spans="1:65" ht="13.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row>
    <row r="465" spans="1:65" ht="13.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row>
    <row r="466" spans="1:65" ht="13.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row>
    <row r="467" spans="1:65" ht="13.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row>
    <row r="468" spans="1:65" ht="13.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row>
    <row r="469" spans="1:65" ht="13.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row>
    <row r="470" spans="1:65" ht="13.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row>
    <row r="471" spans="1:65" ht="13.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row>
    <row r="472" spans="1:65" ht="13.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row>
    <row r="473" spans="1:65" ht="13.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row>
    <row r="474" spans="1:65" ht="13.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row>
    <row r="475" spans="1:65" ht="13.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row>
    <row r="476" spans="1:65" ht="13.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row>
    <row r="477" spans="1:65" ht="13.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row>
    <row r="478" spans="1:65" ht="13.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row>
    <row r="479" spans="1:65" ht="13.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row>
    <row r="480" spans="1:65" ht="13.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row>
    <row r="481" spans="1:65" ht="13.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row>
    <row r="482" spans="1:65" ht="13.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row>
    <row r="483" spans="1:65" ht="13.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row>
    <row r="484" spans="1:65" ht="13.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row>
    <row r="485" spans="1:65" ht="13.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row>
    <row r="486" spans="1:65" ht="13.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row>
    <row r="487" spans="1:65" ht="13.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row>
    <row r="488" spans="1:65" ht="13.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row>
    <row r="489" spans="1:65" ht="13.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row>
    <row r="490" spans="1:65" ht="13.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row>
    <row r="491" spans="1:65" ht="13.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row>
    <row r="492" spans="1:65" ht="13.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row>
    <row r="493" spans="1:65" ht="13.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row>
    <row r="494" spans="1:65" ht="13.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row>
    <row r="495" spans="1:65" ht="13.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row>
    <row r="496" spans="1:65" ht="13.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row>
    <row r="497" spans="1:65" ht="13.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row>
    <row r="498" spans="1:65" ht="13.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row>
    <row r="499" spans="1:65" ht="13.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row>
    <row r="500" spans="1:65" ht="13.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row>
    <row r="501" spans="1:65" ht="13.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row>
    <row r="502" spans="1:65" ht="13.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row>
    <row r="503" spans="1:65" ht="13.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row>
    <row r="504" spans="1:65" ht="13.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row>
    <row r="505" spans="1:65" ht="13.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row>
    <row r="506" spans="1:65" ht="13.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row>
    <row r="507" spans="1:65" ht="13.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row>
    <row r="508" spans="1:65" ht="13.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row>
    <row r="509" spans="1:65" ht="13.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row>
    <row r="510" spans="1:65" ht="13.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row>
    <row r="511" spans="1:65" ht="13.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row>
    <row r="512" spans="1:65" ht="13.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row>
    <row r="513" spans="1:65" ht="13.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row>
    <row r="514" spans="1:65" ht="13.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row>
    <row r="515" spans="1:65" ht="13.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row>
    <row r="516" spans="1:65" ht="13.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row>
    <row r="517" spans="1:65" ht="13.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row>
    <row r="518" spans="1:65" ht="13.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row>
    <row r="519" spans="1:65" ht="13.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row>
    <row r="520" spans="1:65" ht="13.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row>
    <row r="521" spans="1:65" ht="13.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row>
    <row r="522" spans="1:65" ht="13.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row>
    <row r="523" spans="1:65" ht="13.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row>
    <row r="524" spans="1:65" ht="13.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row>
    <row r="525" spans="1:65" ht="13.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row>
    <row r="526" spans="1:65" ht="13.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row>
    <row r="527" spans="1:65" ht="13.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row>
    <row r="528" spans="1:65" ht="13.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row>
    <row r="529" spans="1:65" ht="13.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row>
    <row r="530" spans="1:65" ht="13.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row>
    <row r="531" spans="1:65" ht="13.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row>
    <row r="532" spans="1:65" ht="13.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row>
    <row r="533" spans="1:65" ht="13.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row>
    <row r="534" spans="1:65" ht="13.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row>
    <row r="535" spans="1:65" ht="13.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row>
    <row r="536" spans="1:65" ht="13.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row>
    <row r="537" spans="1:65" ht="13.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row>
    <row r="538" spans="1:65" ht="13.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row>
    <row r="539" spans="1:65" ht="13.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row>
    <row r="540" spans="1:65" ht="13.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row>
    <row r="541" spans="1:65" ht="13.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row>
    <row r="542" spans="1:65" ht="13.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row>
    <row r="543" spans="1:65" ht="13.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row>
    <row r="544" spans="1:65" ht="13.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row>
    <row r="545" spans="1:65" ht="13.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row>
    <row r="546" spans="1:65" ht="13.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row>
    <row r="547" spans="1:65" ht="13.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row>
    <row r="548" spans="1:65" ht="13.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row>
    <row r="549" spans="1:65" ht="13.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row>
    <row r="550" spans="1:65" ht="13.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row>
    <row r="551" spans="1:65" ht="13.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row>
    <row r="552" spans="1:65" ht="13.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row>
    <row r="553" spans="1:65" ht="13.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row>
    <row r="554" spans="1:65" ht="13.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row>
    <row r="555" spans="1:65" ht="13.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row>
    <row r="556" spans="1:65" ht="13.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row>
    <row r="557" spans="1:65" ht="13.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row>
    <row r="558" spans="1:65" ht="13.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row>
    <row r="559" spans="1:65" ht="13.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row>
    <row r="560" spans="1:65" ht="13.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row>
    <row r="561" spans="1:65" ht="13.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row>
    <row r="562" spans="1:65" ht="13.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row>
    <row r="563" spans="1:65" ht="13.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row>
    <row r="564" spans="1:65" ht="13.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row>
    <row r="565" spans="1:65" ht="13.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row>
    <row r="566" spans="1:65" ht="13.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row>
    <row r="567" spans="1:65" ht="13.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row>
    <row r="568" spans="1:65" ht="13.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row>
    <row r="569" spans="1:65" ht="13.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row>
    <row r="570" spans="1:65" ht="13.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row>
    <row r="571" spans="1:65" ht="13.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row>
    <row r="572" spans="1:65" ht="13.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row>
    <row r="573" spans="1:65" ht="13.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row>
    <row r="574" spans="1:65" ht="13.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row>
    <row r="575" spans="1:65" ht="13.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row>
    <row r="576" spans="1:65" ht="13.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row>
    <row r="577" spans="1:65" ht="13.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row>
    <row r="578" spans="1:65" ht="13.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row>
    <row r="579" spans="1:65" ht="13.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row>
    <row r="580" spans="1:65" ht="13.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row>
    <row r="581" spans="1:65" ht="13.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row>
    <row r="582" spans="1:65" ht="13.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row>
    <row r="583" spans="1:65" ht="13.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row>
    <row r="584" spans="1:65" ht="13.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row>
    <row r="585" spans="1:65" ht="13.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row>
    <row r="586" spans="1:65" ht="13.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row>
    <row r="587" spans="1:65" ht="13.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row>
    <row r="588" spans="1:65" ht="13.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row>
    <row r="589" spans="1:65" ht="13.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row>
    <row r="590" spans="1:65" ht="13.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row>
    <row r="591" spans="1:65" ht="13.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row>
    <row r="592" spans="1:65" ht="13.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row>
    <row r="593" spans="1:65" ht="13.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row>
    <row r="594" spans="1:65" ht="13.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row>
    <row r="595" spans="1:65" ht="13.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row>
    <row r="596" spans="1:65" ht="13.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row>
    <row r="597" spans="1:65" ht="13.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row>
    <row r="598" spans="1:65" ht="13.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row>
    <row r="599" spans="1:65" ht="13.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row>
    <row r="600" spans="1:65" ht="13.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row>
    <row r="601" spans="1:65" ht="13.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row>
    <row r="602" spans="1:65" ht="13.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row>
    <row r="603" spans="1:65" ht="13.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row>
    <row r="604" spans="1:65" ht="13.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row>
    <row r="605" spans="1:65" ht="13.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row>
    <row r="606" spans="1:65" ht="13.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row>
    <row r="607" spans="1:65" ht="13.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row>
    <row r="608" spans="1:65" ht="13.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row>
    <row r="609" spans="1:65" ht="13.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row>
    <row r="610" spans="1:65" ht="13.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row>
    <row r="611" spans="1:65" ht="13.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row>
    <row r="612" spans="1:65" ht="13.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row>
    <row r="613" spans="1:65" ht="13.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row>
    <row r="614" spans="1:65" ht="13.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row>
    <row r="615" spans="1:65" ht="13.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row>
    <row r="616" spans="1:65" ht="13.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row>
    <row r="617" spans="1:65" ht="13.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row>
    <row r="618" spans="1:65" ht="13.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row>
    <row r="619" spans="1:65" ht="13.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row>
    <row r="620" spans="1:65" ht="13.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row>
    <row r="621" spans="1:65" ht="13.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row>
    <row r="622" spans="1:65" ht="13.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row>
    <row r="623" spans="1:65" ht="13.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row>
    <row r="624" spans="1:65" ht="13.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row>
    <row r="625" spans="1:65" ht="13.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row>
    <row r="626" spans="1:65" ht="13.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row>
    <row r="627" spans="1:65" ht="13.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row>
    <row r="628" spans="1:65" ht="13.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row>
    <row r="629" spans="1:65" ht="13.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row>
    <row r="630" spans="1:65" ht="13.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row>
    <row r="631" spans="1:65" ht="13.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row>
    <row r="632" spans="1:65" ht="13.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row>
    <row r="633" spans="1:65" ht="13.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row>
    <row r="634" spans="1:65" ht="13.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row>
    <row r="635" spans="1:65" ht="13.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row>
    <row r="636" spans="1:65" ht="13.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row>
    <row r="637" spans="1:65" ht="13.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row>
    <row r="638" spans="1:65" ht="13.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row>
    <row r="639" spans="1:65" ht="13.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row>
    <row r="640" spans="1:65" ht="13.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row>
    <row r="641" spans="1:65" ht="13.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row>
    <row r="642" spans="1:65" ht="13.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row>
    <row r="643" spans="1:65" ht="13.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row>
    <row r="644" spans="1:65" ht="13.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c r="BL644" s="46"/>
      <c r="BM644" s="46"/>
    </row>
    <row r="645" spans="1:65" ht="13.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c r="AQ645" s="46"/>
      <c r="AR645" s="46"/>
      <c r="AS645" s="46"/>
      <c r="AT645" s="46"/>
      <c r="AU645" s="46"/>
      <c r="AV645" s="46"/>
      <c r="AW645" s="46"/>
      <c r="AX645" s="46"/>
      <c r="AY645" s="46"/>
      <c r="AZ645" s="46"/>
      <c r="BA645" s="46"/>
      <c r="BB645" s="46"/>
      <c r="BC645" s="46"/>
      <c r="BD645" s="46"/>
      <c r="BE645" s="46"/>
      <c r="BF645" s="46"/>
      <c r="BG645" s="46"/>
      <c r="BH645" s="46"/>
      <c r="BI645" s="46"/>
      <c r="BJ645" s="46"/>
      <c r="BK645" s="46"/>
      <c r="BL645" s="46"/>
      <c r="BM645" s="46"/>
    </row>
    <row r="646" spans="1:65" ht="13.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c r="AM646" s="46"/>
      <c r="AN646" s="46"/>
      <c r="AO646" s="46"/>
      <c r="AP646" s="46"/>
      <c r="AQ646" s="46"/>
      <c r="AR646" s="46"/>
      <c r="AS646" s="46"/>
      <c r="AT646" s="46"/>
      <c r="AU646" s="46"/>
      <c r="AV646" s="46"/>
      <c r="AW646" s="46"/>
      <c r="AX646" s="46"/>
      <c r="AY646" s="46"/>
      <c r="AZ646" s="46"/>
      <c r="BA646" s="46"/>
      <c r="BB646" s="46"/>
      <c r="BC646" s="46"/>
      <c r="BD646" s="46"/>
      <c r="BE646" s="46"/>
      <c r="BF646" s="46"/>
      <c r="BG646" s="46"/>
      <c r="BH646" s="46"/>
      <c r="BI646" s="46"/>
      <c r="BJ646" s="46"/>
      <c r="BK646" s="46"/>
      <c r="BL646" s="46"/>
      <c r="BM646" s="46"/>
    </row>
    <row r="647" spans="1:65" ht="13.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c r="AQ647" s="46"/>
      <c r="AR647" s="46"/>
      <c r="AS647" s="46"/>
      <c r="AT647" s="46"/>
      <c r="AU647" s="46"/>
      <c r="AV647" s="46"/>
      <c r="AW647" s="46"/>
      <c r="AX647" s="46"/>
      <c r="AY647" s="46"/>
      <c r="AZ647" s="46"/>
      <c r="BA647" s="46"/>
      <c r="BB647" s="46"/>
      <c r="BC647" s="46"/>
      <c r="BD647" s="46"/>
      <c r="BE647" s="46"/>
      <c r="BF647" s="46"/>
      <c r="BG647" s="46"/>
      <c r="BH647" s="46"/>
      <c r="BI647" s="46"/>
      <c r="BJ647" s="46"/>
      <c r="BK647" s="46"/>
      <c r="BL647" s="46"/>
      <c r="BM647" s="46"/>
    </row>
    <row r="648" spans="1:65" ht="13.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c r="BC648" s="46"/>
      <c r="BD648" s="46"/>
      <c r="BE648" s="46"/>
      <c r="BF648" s="46"/>
      <c r="BG648" s="46"/>
      <c r="BH648" s="46"/>
      <c r="BI648" s="46"/>
      <c r="BJ648" s="46"/>
      <c r="BK648" s="46"/>
      <c r="BL648" s="46"/>
      <c r="BM648" s="46"/>
    </row>
    <row r="649" spans="1:65" ht="13.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c r="BC649" s="46"/>
      <c r="BD649" s="46"/>
      <c r="BE649" s="46"/>
      <c r="BF649" s="46"/>
      <c r="BG649" s="46"/>
      <c r="BH649" s="46"/>
      <c r="BI649" s="46"/>
      <c r="BJ649" s="46"/>
      <c r="BK649" s="46"/>
      <c r="BL649" s="46"/>
      <c r="BM649" s="46"/>
    </row>
    <row r="650" spans="1:65" ht="13.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c r="AM650" s="46"/>
      <c r="AN650" s="46"/>
      <c r="AO650" s="46"/>
      <c r="AP650" s="46"/>
      <c r="AQ650" s="46"/>
      <c r="AR650" s="46"/>
      <c r="AS650" s="46"/>
      <c r="AT650" s="46"/>
      <c r="AU650" s="46"/>
      <c r="AV650" s="46"/>
      <c r="AW650" s="46"/>
      <c r="AX650" s="46"/>
      <c r="AY650" s="46"/>
      <c r="AZ650" s="46"/>
      <c r="BA650" s="46"/>
      <c r="BB650" s="46"/>
      <c r="BC650" s="46"/>
      <c r="BD650" s="46"/>
      <c r="BE650" s="46"/>
      <c r="BF650" s="46"/>
      <c r="BG650" s="46"/>
      <c r="BH650" s="46"/>
      <c r="BI650" s="46"/>
      <c r="BJ650" s="46"/>
      <c r="BK650" s="46"/>
      <c r="BL650" s="46"/>
      <c r="BM650" s="46"/>
    </row>
    <row r="651" spans="1:65" ht="13.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c r="BH651" s="46"/>
      <c r="BI651" s="46"/>
      <c r="BJ651" s="46"/>
      <c r="BK651" s="46"/>
      <c r="BL651" s="46"/>
      <c r="BM651" s="46"/>
    </row>
    <row r="652" spans="1:65" ht="13.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c r="BH652" s="46"/>
      <c r="BI652" s="46"/>
      <c r="BJ652" s="46"/>
      <c r="BK652" s="46"/>
      <c r="BL652" s="46"/>
      <c r="BM652" s="46"/>
    </row>
    <row r="653" spans="1:65" ht="13.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c r="AM653" s="46"/>
      <c r="AN653" s="46"/>
      <c r="AO653" s="46"/>
      <c r="AP653" s="46"/>
      <c r="AQ653" s="46"/>
      <c r="AR653" s="46"/>
      <c r="AS653" s="46"/>
      <c r="AT653" s="46"/>
      <c r="AU653" s="46"/>
      <c r="AV653" s="46"/>
      <c r="AW653" s="46"/>
      <c r="AX653" s="46"/>
      <c r="AY653" s="46"/>
      <c r="AZ653" s="46"/>
      <c r="BA653" s="46"/>
      <c r="BB653" s="46"/>
      <c r="BC653" s="46"/>
      <c r="BD653" s="46"/>
      <c r="BE653" s="46"/>
      <c r="BF653" s="46"/>
      <c r="BG653" s="46"/>
      <c r="BH653" s="46"/>
      <c r="BI653" s="46"/>
      <c r="BJ653" s="46"/>
      <c r="BK653" s="46"/>
      <c r="BL653" s="46"/>
      <c r="BM653" s="46"/>
    </row>
    <row r="654" spans="1:65" ht="13.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c r="BH654" s="46"/>
      <c r="BI654" s="46"/>
      <c r="BJ654" s="46"/>
      <c r="BK654" s="46"/>
      <c r="BL654" s="46"/>
      <c r="BM654" s="46"/>
    </row>
    <row r="655" spans="1:65" ht="13.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c r="BL655" s="46"/>
      <c r="BM655" s="46"/>
    </row>
    <row r="656" spans="1:65" ht="13.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c r="BH656" s="46"/>
      <c r="BI656" s="46"/>
      <c r="BJ656" s="46"/>
      <c r="BK656" s="46"/>
      <c r="BL656" s="46"/>
      <c r="BM656" s="46"/>
    </row>
    <row r="657" spans="1:65" ht="13.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c r="AM657" s="46"/>
      <c r="AN657" s="46"/>
      <c r="AO657" s="46"/>
      <c r="AP657" s="46"/>
      <c r="AQ657" s="46"/>
      <c r="AR657" s="46"/>
      <c r="AS657" s="46"/>
      <c r="AT657" s="46"/>
      <c r="AU657" s="46"/>
      <c r="AV657" s="46"/>
      <c r="AW657" s="46"/>
      <c r="AX657" s="46"/>
      <c r="AY657" s="46"/>
      <c r="AZ657" s="46"/>
      <c r="BA657" s="46"/>
      <c r="BB657" s="46"/>
      <c r="BC657" s="46"/>
      <c r="BD657" s="46"/>
      <c r="BE657" s="46"/>
      <c r="BF657" s="46"/>
      <c r="BG657" s="46"/>
      <c r="BH657" s="46"/>
      <c r="BI657" s="46"/>
      <c r="BJ657" s="46"/>
      <c r="BK657" s="46"/>
      <c r="BL657" s="46"/>
      <c r="BM657" s="46"/>
    </row>
    <row r="658" spans="1:65" ht="13.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c r="AQ658" s="46"/>
      <c r="AR658" s="46"/>
      <c r="AS658" s="46"/>
      <c r="AT658" s="46"/>
      <c r="AU658" s="46"/>
      <c r="AV658" s="46"/>
      <c r="AW658" s="46"/>
      <c r="AX658" s="46"/>
      <c r="AY658" s="46"/>
      <c r="AZ658" s="46"/>
      <c r="BA658" s="46"/>
      <c r="BB658" s="46"/>
      <c r="BC658" s="46"/>
      <c r="BD658" s="46"/>
      <c r="BE658" s="46"/>
      <c r="BF658" s="46"/>
      <c r="BG658" s="46"/>
      <c r="BH658" s="46"/>
      <c r="BI658" s="46"/>
      <c r="BJ658" s="46"/>
      <c r="BK658" s="46"/>
      <c r="BL658" s="46"/>
      <c r="BM658" s="46"/>
    </row>
    <row r="659" spans="1:65" ht="13.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c r="AM659" s="46"/>
      <c r="AN659" s="46"/>
      <c r="AO659" s="46"/>
      <c r="AP659" s="46"/>
      <c r="AQ659" s="46"/>
      <c r="AR659" s="46"/>
      <c r="AS659" s="46"/>
      <c r="AT659" s="46"/>
      <c r="AU659" s="46"/>
      <c r="AV659" s="46"/>
      <c r="AW659" s="46"/>
      <c r="AX659" s="46"/>
      <c r="AY659" s="46"/>
      <c r="AZ659" s="46"/>
      <c r="BA659" s="46"/>
      <c r="BB659" s="46"/>
      <c r="BC659" s="46"/>
      <c r="BD659" s="46"/>
      <c r="BE659" s="46"/>
      <c r="BF659" s="46"/>
      <c r="BG659" s="46"/>
      <c r="BH659" s="46"/>
      <c r="BI659" s="46"/>
      <c r="BJ659" s="46"/>
      <c r="BK659" s="46"/>
      <c r="BL659" s="46"/>
      <c r="BM659" s="46"/>
    </row>
    <row r="660" spans="1:65" ht="13.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c r="AM660" s="46"/>
      <c r="AN660" s="46"/>
      <c r="AO660" s="46"/>
      <c r="AP660" s="46"/>
      <c r="AQ660" s="46"/>
      <c r="AR660" s="46"/>
      <c r="AS660" s="46"/>
      <c r="AT660" s="46"/>
      <c r="AU660" s="46"/>
      <c r="AV660" s="46"/>
      <c r="AW660" s="46"/>
      <c r="AX660" s="46"/>
      <c r="AY660" s="46"/>
      <c r="AZ660" s="46"/>
      <c r="BA660" s="46"/>
      <c r="BB660" s="46"/>
      <c r="BC660" s="46"/>
      <c r="BD660" s="46"/>
      <c r="BE660" s="46"/>
      <c r="BF660" s="46"/>
      <c r="BG660" s="46"/>
      <c r="BH660" s="46"/>
      <c r="BI660" s="46"/>
      <c r="BJ660" s="46"/>
      <c r="BK660" s="46"/>
      <c r="BL660" s="46"/>
      <c r="BM660" s="46"/>
    </row>
    <row r="661" spans="1:65" ht="13.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c r="AM661" s="46"/>
      <c r="AN661" s="46"/>
      <c r="AO661" s="46"/>
      <c r="AP661" s="46"/>
      <c r="AQ661" s="46"/>
      <c r="AR661" s="46"/>
      <c r="AS661" s="46"/>
      <c r="AT661" s="46"/>
      <c r="AU661" s="46"/>
      <c r="AV661" s="46"/>
      <c r="AW661" s="46"/>
      <c r="AX661" s="46"/>
      <c r="AY661" s="46"/>
      <c r="AZ661" s="46"/>
      <c r="BA661" s="46"/>
      <c r="BB661" s="46"/>
      <c r="BC661" s="46"/>
      <c r="BD661" s="46"/>
      <c r="BE661" s="46"/>
      <c r="BF661" s="46"/>
      <c r="BG661" s="46"/>
      <c r="BH661" s="46"/>
      <c r="BI661" s="46"/>
      <c r="BJ661" s="46"/>
      <c r="BK661" s="46"/>
      <c r="BL661" s="46"/>
      <c r="BM661" s="46"/>
    </row>
    <row r="662" spans="1:65" ht="13.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46"/>
      <c r="AP662" s="46"/>
      <c r="AQ662" s="46"/>
      <c r="AR662" s="46"/>
      <c r="AS662" s="46"/>
      <c r="AT662" s="46"/>
      <c r="AU662" s="46"/>
      <c r="AV662" s="46"/>
      <c r="AW662" s="46"/>
      <c r="AX662" s="46"/>
      <c r="AY662" s="46"/>
      <c r="AZ662" s="46"/>
      <c r="BA662" s="46"/>
      <c r="BB662" s="46"/>
      <c r="BC662" s="46"/>
      <c r="BD662" s="46"/>
      <c r="BE662" s="46"/>
      <c r="BF662" s="46"/>
      <c r="BG662" s="46"/>
      <c r="BH662" s="46"/>
      <c r="BI662" s="46"/>
      <c r="BJ662" s="46"/>
      <c r="BK662" s="46"/>
      <c r="BL662" s="46"/>
      <c r="BM662" s="46"/>
    </row>
    <row r="663" spans="1:65" ht="13.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c r="AV663" s="46"/>
      <c r="AW663" s="46"/>
      <c r="AX663" s="46"/>
      <c r="AY663" s="46"/>
      <c r="AZ663" s="46"/>
      <c r="BA663" s="46"/>
      <c r="BB663" s="46"/>
      <c r="BC663" s="46"/>
      <c r="BD663" s="46"/>
      <c r="BE663" s="46"/>
      <c r="BF663" s="46"/>
      <c r="BG663" s="46"/>
      <c r="BH663" s="46"/>
      <c r="BI663" s="46"/>
      <c r="BJ663" s="46"/>
      <c r="BK663" s="46"/>
      <c r="BL663" s="46"/>
      <c r="BM663" s="46"/>
    </row>
    <row r="664" spans="1:65" ht="13.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46"/>
      <c r="AP664" s="46"/>
      <c r="AQ664" s="46"/>
      <c r="AR664" s="46"/>
      <c r="AS664" s="46"/>
      <c r="AT664" s="46"/>
      <c r="AU664" s="46"/>
      <c r="AV664" s="46"/>
      <c r="AW664" s="46"/>
      <c r="AX664" s="46"/>
      <c r="AY664" s="46"/>
      <c r="AZ664" s="46"/>
      <c r="BA664" s="46"/>
      <c r="BB664" s="46"/>
      <c r="BC664" s="46"/>
      <c r="BD664" s="46"/>
      <c r="BE664" s="46"/>
      <c r="BF664" s="46"/>
      <c r="BG664" s="46"/>
      <c r="BH664" s="46"/>
      <c r="BI664" s="46"/>
      <c r="BJ664" s="46"/>
      <c r="BK664" s="46"/>
      <c r="BL664" s="46"/>
      <c r="BM664" s="46"/>
    </row>
    <row r="665" spans="1:65" ht="13.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c r="BK665" s="46"/>
      <c r="BL665" s="46"/>
      <c r="BM665" s="46"/>
    </row>
    <row r="666" spans="1:65" ht="13.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c r="AM666" s="46"/>
      <c r="AN666" s="46"/>
      <c r="AO666" s="46"/>
      <c r="AP666" s="46"/>
      <c r="AQ666" s="46"/>
      <c r="AR666" s="46"/>
      <c r="AS666" s="46"/>
      <c r="AT666" s="46"/>
      <c r="AU666" s="46"/>
      <c r="AV666" s="46"/>
      <c r="AW666" s="46"/>
      <c r="AX666" s="46"/>
      <c r="AY666" s="46"/>
      <c r="AZ666" s="46"/>
      <c r="BA666" s="46"/>
      <c r="BB666" s="46"/>
      <c r="BC666" s="46"/>
      <c r="BD666" s="46"/>
      <c r="BE666" s="46"/>
      <c r="BF666" s="46"/>
      <c r="BG666" s="46"/>
      <c r="BH666" s="46"/>
      <c r="BI666" s="46"/>
      <c r="BJ666" s="46"/>
      <c r="BK666" s="46"/>
      <c r="BL666" s="46"/>
      <c r="BM666" s="46"/>
    </row>
    <row r="667" spans="1:65" ht="13.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c r="BC667" s="46"/>
      <c r="BD667" s="46"/>
      <c r="BE667" s="46"/>
      <c r="BF667" s="46"/>
      <c r="BG667" s="46"/>
      <c r="BH667" s="46"/>
      <c r="BI667" s="46"/>
      <c r="BJ667" s="46"/>
      <c r="BK667" s="46"/>
      <c r="BL667" s="46"/>
      <c r="BM667" s="46"/>
    </row>
    <row r="668" spans="1:65" ht="13.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c r="BC668" s="46"/>
      <c r="BD668" s="46"/>
      <c r="BE668" s="46"/>
      <c r="BF668" s="46"/>
      <c r="BG668" s="46"/>
      <c r="BH668" s="46"/>
      <c r="BI668" s="46"/>
      <c r="BJ668" s="46"/>
      <c r="BK668" s="46"/>
      <c r="BL668" s="46"/>
      <c r="BM668" s="46"/>
    </row>
    <row r="669" spans="1:65" ht="13.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c r="BC669" s="46"/>
      <c r="BD669" s="46"/>
      <c r="BE669" s="46"/>
      <c r="BF669" s="46"/>
      <c r="BG669" s="46"/>
      <c r="BH669" s="46"/>
      <c r="BI669" s="46"/>
      <c r="BJ669" s="46"/>
      <c r="BK669" s="46"/>
      <c r="BL669" s="46"/>
      <c r="BM669" s="46"/>
    </row>
    <row r="670" spans="1:65" ht="13.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c r="BC670" s="46"/>
      <c r="BD670" s="46"/>
      <c r="BE670" s="46"/>
      <c r="BF670" s="46"/>
      <c r="BG670" s="46"/>
      <c r="BH670" s="46"/>
      <c r="BI670" s="46"/>
      <c r="BJ670" s="46"/>
      <c r="BK670" s="46"/>
      <c r="BL670" s="46"/>
      <c r="BM670" s="46"/>
    </row>
    <row r="671" spans="1:65" ht="13.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c r="BC671" s="46"/>
      <c r="BD671" s="46"/>
      <c r="BE671" s="46"/>
      <c r="BF671" s="46"/>
      <c r="BG671" s="46"/>
      <c r="BH671" s="46"/>
      <c r="BI671" s="46"/>
      <c r="BJ671" s="46"/>
      <c r="BK671" s="46"/>
      <c r="BL671" s="46"/>
      <c r="BM671" s="46"/>
    </row>
    <row r="672" spans="1:65" ht="13.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c r="BC672" s="46"/>
      <c r="BD672" s="46"/>
      <c r="BE672" s="46"/>
      <c r="BF672" s="46"/>
      <c r="BG672" s="46"/>
      <c r="BH672" s="46"/>
      <c r="BI672" s="46"/>
      <c r="BJ672" s="46"/>
      <c r="BK672" s="46"/>
      <c r="BL672" s="46"/>
      <c r="BM672" s="46"/>
    </row>
    <row r="673" spans="1:65" ht="13.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c r="BC673" s="46"/>
      <c r="BD673" s="46"/>
      <c r="BE673" s="46"/>
      <c r="BF673" s="46"/>
      <c r="BG673" s="46"/>
      <c r="BH673" s="46"/>
      <c r="BI673" s="46"/>
      <c r="BJ673" s="46"/>
      <c r="BK673" s="46"/>
      <c r="BL673" s="46"/>
      <c r="BM673" s="46"/>
    </row>
    <row r="674" spans="1:65" ht="13.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46"/>
    </row>
    <row r="675" spans="1:65" ht="13.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c r="BC675" s="46"/>
      <c r="BD675" s="46"/>
      <c r="BE675" s="46"/>
      <c r="BF675" s="46"/>
      <c r="BG675" s="46"/>
      <c r="BH675" s="46"/>
      <c r="BI675" s="46"/>
      <c r="BJ675" s="46"/>
      <c r="BK675" s="46"/>
      <c r="BL675" s="46"/>
      <c r="BM675" s="46"/>
    </row>
    <row r="676" spans="1:65" ht="13.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46"/>
    </row>
    <row r="677" spans="1:65" ht="13.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46"/>
    </row>
    <row r="678" spans="1:65" ht="13.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c r="BC678" s="46"/>
      <c r="BD678" s="46"/>
      <c r="BE678" s="46"/>
      <c r="BF678" s="46"/>
      <c r="BG678" s="46"/>
      <c r="BH678" s="46"/>
      <c r="BI678" s="46"/>
      <c r="BJ678" s="46"/>
      <c r="BK678" s="46"/>
      <c r="BL678" s="46"/>
      <c r="BM678" s="46"/>
    </row>
    <row r="679" spans="1:65" ht="13.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c r="BH679" s="46"/>
      <c r="BI679" s="46"/>
      <c r="BJ679" s="46"/>
      <c r="BK679" s="46"/>
      <c r="BL679" s="46"/>
      <c r="BM679" s="46"/>
    </row>
    <row r="680" spans="1:65" ht="13.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c r="BH680" s="46"/>
      <c r="BI680" s="46"/>
      <c r="BJ680" s="46"/>
      <c r="BK680" s="46"/>
      <c r="BL680" s="46"/>
      <c r="BM680" s="46"/>
    </row>
    <row r="681" spans="1:65" ht="13.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c r="AM681" s="46"/>
      <c r="AN681" s="46"/>
      <c r="AO681" s="46"/>
      <c r="AP681" s="46"/>
      <c r="AQ681" s="46"/>
      <c r="AR681" s="46"/>
      <c r="AS681" s="46"/>
      <c r="AT681" s="46"/>
      <c r="AU681" s="46"/>
      <c r="AV681" s="46"/>
      <c r="AW681" s="46"/>
      <c r="AX681" s="46"/>
      <c r="AY681" s="46"/>
      <c r="AZ681" s="46"/>
      <c r="BA681" s="46"/>
      <c r="BB681" s="46"/>
      <c r="BC681" s="46"/>
      <c r="BD681" s="46"/>
      <c r="BE681" s="46"/>
      <c r="BF681" s="46"/>
      <c r="BG681" s="46"/>
      <c r="BH681" s="46"/>
      <c r="BI681" s="46"/>
      <c r="BJ681" s="46"/>
      <c r="BK681" s="46"/>
      <c r="BL681" s="46"/>
      <c r="BM681" s="46"/>
    </row>
    <row r="682" spans="1:65" ht="13.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c r="AM682" s="46"/>
      <c r="AN682" s="46"/>
      <c r="AO682" s="46"/>
      <c r="AP682" s="46"/>
      <c r="AQ682" s="46"/>
      <c r="AR682" s="46"/>
      <c r="AS682" s="46"/>
      <c r="AT682" s="46"/>
      <c r="AU682" s="46"/>
      <c r="AV682" s="46"/>
      <c r="AW682" s="46"/>
      <c r="AX682" s="46"/>
      <c r="AY682" s="46"/>
      <c r="AZ682" s="46"/>
      <c r="BA682" s="46"/>
      <c r="BB682" s="46"/>
      <c r="BC682" s="46"/>
      <c r="BD682" s="46"/>
      <c r="BE682" s="46"/>
      <c r="BF682" s="46"/>
      <c r="BG682" s="46"/>
      <c r="BH682" s="46"/>
      <c r="BI682" s="46"/>
      <c r="BJ682" s="46"/>
      <c r="BK682" s="46"/>
      <c r="BL682" s="46"/>
      <c r="BM682" s="46"/>
    </row>
    <row r="683" spans="1:65" ht="13.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c r="BH683" s="46"/>
      <c r="BI683" s="46"/>
      <c r="BJ683" s="46"/>
      <c r="BK683" s="46"/>
      <c r="BL683" s="46"/>
      <c r="BM683" s="46"/>
    </row>
    <row r="684" spans="1:65" ht="13.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c r="BH684" s="46"/>
      <c r="BI684" s="46"/>
      <c r="BJ684" s="46"/>
      <c r="BK684" s="46"/>
      <c r="BL684" s="46"/>
      <c r="BM684" s="46"/>
    </row>
    <row r="685" spans="1:65" ht="13.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c r="AM685" s="46"/>
      <c r="AN685" s="46"/>
      <c r="AO685" s="46"/>
      <c r="AP685" s="46"/>
      <c r="AQ685" s="46"/>
      <c r="AR685" s="46"/>
      <c r="AS685" s="46"/>
      <c r="AT685" s="46"/>
      <c r="AU685" s="46"/>
      <c r="AV685" s="46"/>
      <c r="AW685" s="46"/>
      <c r="AX685" s="46"/>
      <c r="AY685" s="46"/>
      <c r="AZ685" s="46"/>
      <c r="BA685" s="46"/>
      <c r="BB685" s="46"/>
      <c r="BC685" s="46"/>
      <c r="BD685" s="46"/>
      <c r="BE685" s="46"/>
      <c r="BF685" s="46"/>
      <c r="BG685" s="46"/>
      <c r="BH685" s="46"/>
      <c r="BI685" s="46"/>
      <c r="BJ685" s="46"/>
      <c r="BK685" s="46"/>
      <c r="BL685" s="46"/>
      <c r="BM685" s="46"/>
    </row>
    <row r="686" spans="1:65" ht="13.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c r="AM686" s="46"/>
      <c r="AN686" s="46"/>
      <c r="AO686" s="46"/>
      <c r="AP686" s="46"/>
      <c r="AQ686" s="46"/>
      <c r="AR686" s="46"/>
      <c r="AS686" s="46"/>
      <c r="AT686" s="46"/>
      <c r="AU686" s="46"/>
      <c r="AV686" s="46"/>
      <c r="AW686" s="46"/>
      <c r="AX686" s="46"/>
      <c r="AY686" s="46"/>
      <c r="AZ686" s="46"/>
      <c r="BA686" s="46"/>
      <c r="BB686" s="46"/>
      <c r="BC686" s="46"/>
      <c r="BD686" s="46"/>
      <c r="BE686" s="46"/>
      <c r="BF686" s="46"/>
      <c r="BG686" s="46"/>
      <c r="BH686" s="46"/>
      <c r="BI686" s="46"/>
      <c r="BJ686" s="46"/>
      <c r="BK686" s="46"/>
      <c r="BL686" s="46"/>
      <c r="BM686" s="46"/>
    </row>
    <row r="687" spans="1:65" ht="13.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c r="AM687" s="46"/>
      <c r="AN687" s="46"/>
      <c r="AO687" s="46"/>
      <c r="AP687" s="46"/>
      <c r="AQ687" s="46"/>
      <c r="AR687" s="46"/>
      <c r="AS687" s="46"/>
      <c r="AT687" s="46"/>
      <c r="AU687" s="46"/>
      <c r="AV687" s="46"/>
      <c r="AW687" s="46"/>
      <c r="AX687" s="46"/>
      <c r="AY687" s="46"/>
      <c r="AZ687" s="46"/>
      <c r="BA687" s="46"/>
      <c r="BB687" s="46"/>
      <c r="BC687" s="46"/>
      <c r="BD687" s="46"/>
      <c r="BE687" s="46"/>
      <c r="BF687" s="46"/>
      <c r="BG687" s="46"/>
      <c r="BH687" s="46"/>
      <c r="BI687" s="46"/>
      <c r="BJ687" s="46"/>
      <c r="BK687" s="46"/>
      <c r="BL687" s="46"/>
      <c r="BM687" s="46"/>
    </row>
    <row r="688" spans="1:65" ht="13.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c r="AM688" s="46"/>
      <c r="AN688" s="46"/>
      <c r="AO688" s="46"/>
      <c r="AP688" s="46"/>
      <c r="AQ688" s="46"/>
      <c r="AR688" s="46"/>
      <c r="AS688" s="46"/>
      <c r="AT688" s="46"/>
      <c r="AU688" s="46"/>
      <c r="AV688" s="46"/>
      <c r="AW688" s="46"/>
      <c r="AX688" s="46"/>
      <c r="AY688" s="46"/>
      <c r="AZ688" s="46"/>
      <c r="BA688" s="46"/>
      <c r="BB688" s="46"/>
      <c r="BC688" s="46"/>
      <c r="BD688" s="46"/>
      <c r="BE688" s="46"/>
      <c r="BF688" s="46"/>
      <c r="BG688" s="46"/>
      <c r="BH688" s="46"/>
      <c r="BI688" s="46"/>
      <c r="BJ688" s="46"/>
      <c r="BK688" s="46"/>
      <c r="BL688" s="46"/>
      <c r="BM688" s="46"/>
    </row>
    <row r="689" spans="1:65" ht="13.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46"/>
    </row>
    <row r="690" spans="1:65" ht="13.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row>
    <row r="691" spans="1:65" ht="13.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c r="AM691" s="46"/>
      <c r="AN691" s="46"/>
      <c r="AO691" s="46"/>
      <c r="AP691" s="46"/>
      <c r="AQ691" s="46"/>
      <c r="AR691" s="46"/>
      <c r="AS691" s="46"/>
      <c r="AT691" s="46"/>
      <c r="AU691" s="46"/>
      <c r="AV691" s="46"/>
      <c r="AW691" s="46"/>
      <c r="AX691" s="46"/>
      <c r="AY691" s="46"/>
      <c r="AZ691" s="46"/>
      <c r="BA691" s="46"/>
      <c r="BB691" s="46"/>
      <c r="BC691" s="46"/>
      <c r="BD691" s="46"/>
      <c r="BE691" s="46"/>
      <c r="BF691" s="46"/>
      <c r="BG691" s="46"/>
      <c r="BH691" s="46"/>
      <c r="BI691" s="46"/>
      <c r="BJ691" s="46"/>
      <c r="BK691" s="46"/>
      <c r="BL691" s="46"/>
      <c r="BM691" s="46"/>
    </row>
    <row r="692" spans="1:65" ht="13.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c r="AM692" s="46"/>
      <c r="AN692" s="46"/>
      <c r="AO692" s="46"/>
      <c r="AP692" s="46"/>
      <c r="AQ692" s="46"/>
      <c r="AR692" s="46"/>
      <c r="AS692" s="46"/>
      <c r="AT692" s="46"/>
      <c r="AU692" s="46"/>
      <c r="AV692" s="46"/>
      <c r="AW692" s="46"/>
      <c r="AX692" s="46"/>
      <c r="AY692" s="46"/>
      <c r="AZ692" s="46"/>
      <c r="BA692" s="46"/>
      <c r="BB692" s="46"/>
      <c r="BC692" s="46"/>
      <c r="BD692" s="46"/>
      <c r="BE692" s="46"/>
      <c r="BF692" s="46"/>
      <c r="BG692" s="46"/>
      <c r="BH692" s="46"/>
      <c r="BI692" s="46"/>
      <c r="BJ692" s="46"/>
      <c r="BK692" s="46"/>
      <c r="BL692" s="46"/>
      <c r="BM692" s="46"/>
    </row>
    <row r="693" spans="1:65" ht="13.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c r="AM693" s="46"/>
      <c r="AN693" s="46"/>
      <c r="AO693" s="46"/>
      <c r="AP693" s="46"/>
      <c r="AQ693" s="46"/>
      <c r="AR693" s="46"/>
      <c r="AS693" s="46"/>
      <c r="AT693" s="46"/>
      <c r="AU693" s="46"/>
      <c r="AV693" s="46"/>
      <c r="AW693" s="46"/>
      <c r="AX693" s="46"/>
      <c r="AY693" s="46"/>
      <c r="AZ693" s="46"/>
      <c r="BA693" s="46"/>
      <c r="BB693" s="46"/>
      <c r="BC693" s="46"/>
      <c r="BD693" s="46"/>
      <c r="BE693" s="46"/>
      <c r="BF693" s="46"/>
      <c r="BG693" s="46"/>
      <c r="BH693" s="46"/>
      <c r="BI693" s="46"/>
      <c r="BJ693" s="46"/>
      <c r="BK693" s="46"/>
      <c r="BL693" s="46"/>
      <c r="BM693" s="46"/>
    </row>
    <row r="694" spans="1:65" ht="13.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c r="AM694" s="46"/>
      <c r="AN694" s="46"/>
      <c r="AO694" s="46"/>
      <c r="AP694" s="46"/>
      <c r="AQ694" s="46"/>
      <c r="AR694" s="46"/>
      <c r="AS694" s="46"/>
      <c r="AT694" s="46"/>
      <c r="AU694" s="46"/>
      <c r="AV694" s="46"/>
      <c r="AW694" s="46"/>
      <c r="AX694" s="46"/>
      <c r="AY694" s="46"/>
      <c r="AZ694" s="46"/>
      <c r="BA694" s="46"/>
      <c r="BB694" s="46"/>
      <c r="BC694" s="46"/>
      <c r="BD694" s="46"/>
      <c r="BE694" s="46"/>
      <c r="BF694" s="46"/>
      <c r="BG694" s="46"/>
      <c r="BH694" s="46"/>
      <c r="BI694" s="46"/>
      <c r="BJ694" s="46"/>
      <c r="BK694" s="46"/>
      <c r="BL694" s="46"/>
      <c r="BM694" s="46"/>
    </row>
    <row r="695" spans="1:65" ht="13.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c r="AM695" s="46"/>
      <c r="AN695" s="46"/>
      <c r="AO695" s="46"/>
      <c r="AP695" s="46"/>
      <c r="AQ695" s="46"/>
      <c r="AR695" s="46"/>
      <c r="AS695" s="46"/>
      <c r="AT695" s="46"/>
      <c r="AU695" s="46"/>
      <c r="AV695" s="46"/>
      <c r="AW695" s="46"/>
      <c r="AX695" s="46"/>
      <c r="AY695" s="46"/>
      <c r="AZ695" s="46"/>
      <c r="BA695" s="46"/>
      <c r="BB695" s="46"/>
      <c r="BC695" s="46"/>
      <c r="BD695" s="46"/>
      <c r="BE695" s="46"/>
      <c r="BF695" s="46"/>
      <c r="BG695" s="46"/>
      <c r="BH695" s="46"/>
      <c r="BI695" s="46"/>
      <c r="BJ695" s="46"/>
      <c r="BK695" s="46"/>
      <c r="BL695" s="46"/>
      <c r="BM695" s="46"/>
    </row>
    <row r="696" spans="1:65" ht="13.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c r="AM696" s="46"/>
      <c r="AN696" s="46"/>
      <c r="AO696" s="46"/>
      <c r="AP696" s="46"/>
      <c r="AQ696" s="46"/>
      <c r="AR696" s="46"/>
      <c r="AS696" s="46"/>
      <c r="AT696" s="46"/>
      <c r="AU696" s="46"/>
      <c r="AV696" s="46"/>
      <c r="AW696" s="46"/>
      <c r="AX696" s="46"/>
      <c r="AY696" s="46"/>
      <c r="AZ696" s="46"/>
      <c r="BA696" s="46"/>
      <c r="BB696" s="46"/>
      <c r="BC696" s="46"/>
      <c r="BD696" s="46"/>
      <c r="BE696" s="46"/>
      <c r="BF696" s="46"/>
      <c r="BG696" s="46"/>
      <c r="BH696" s="46"/>
      <c r="BI696" s="46"/>
      <c r="BJ696" s="46"/>
      <c r="BK696" s="46"/>
      <c r="BL696" s="46"/>
      <c r="BM696" s="46"/>
    </row>
    <row r="697" spans="1:65" ht="13.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c r="AM697" s="46"/>
      <c r="AN697" s="46"/>
      <c r="AO697" s="46"/>
      <c r="AP697" s="46"/>
      <c r="AQ697" s="46"/>
      <c r="AR697" s="46"/>
      <c r="AS697" s="46"/>
      <c r="AT697" s="46"/>
      <c r="AU697" s="46"/>
      <c r="AV697" s="46"/>
      <c r="AW697" s="46"/>
      <c r="AX697" s="46"/>
      <c r="AY697" s="46"/>
      <c r="AZ697" s="46"/>
      <c r="BA697" s="46"/>
      <c r="BB697" s="46"/>
      <c r="BC697" s="46"/>
      <c r="BD697" s="46"/>
      <c r="BE697" s="46"/>
      <c r="BF697" s="46"/>
      <c r="BG697" s="46"/>
      <c r="BH697" s="46"/>
      <c r="BI697" s="46"/>
      <c r="BJ697" s="46"/>
      <c r="BK697" s="46"/>
      <c r="BL697" s="46"/>
      <c r="BM697" s="46"/>
    </row>
    <row r="698" spans="1:65" ht="13.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c r="AM698" s="46"/>
      <c r="AN698" s="46"/>
      <c r="AO698" s="46"/>
      <c r="AP698" s="46"/>
      <c r="AQ698" s="46"/>
      <c r="AR698" s="46"/>
      <c r="AS698" s="46"/>
      <c r="AT698" s="46"/>
      <c r="AU698" s="46"/>
      <c r="AV698" s="46"/>
      <c r="AW698" s="46"/>
      <c r="AX698" s="46"/>
      <c r="AY698" s="46"/>
      <c r="AZ698" s="46"/>
      <c r="BA698" s="46"/>
      <c r="BB698" s="46"/>
      <c r="BC698" s="46"/>
      <c r="BD698" s="46"/>
      <c r="BE698" s="46"/>
      <c r="BF698" s="46"/>
      <c r="BG698" s="46"/>
      <c r="BH698" s="46"/>
      <c r="BI698" s="46"/>
      <c r="BJ698" s="46"/>
      <c r="BK698" s="46"/>
      <c r="BL698" s="46"/>
      <c r="BM698" s="46"/>
    </row>
    <row r="699" spans="1:65" ht="13.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c r="AQ699" s="46"/>
      <c r="AR699" s="46"/>
      <c r="AS699" s="46"/>
      <c r="AT699" s="46"/>
      <c r="AU699" s="46"/>
      <c r="AV699" s="46"/>
      <c r="AW699" s="46"/>
      <c r="AX699" s="46"/>
      <c r="AY699" s="46"/>
      <c r="AZ699" s="46"/>
      <c r="BA699" s="46"/>
      <c r="BB699" s="46"/>
      <c r="BC699" s="46"/>
      <c r="BD699" s="46"/>
      <c r="BE699" s="46"/>
      <c r="BF699" s="46"/>
      <c r="BG699" s="46"/>
      <c r="BH699" s="46"/>
      <c r="BI699" s="46"/>
      <c r="BJ699" s="46"/>
      <c r="BK699" s="46"/>
      <c r="BL699" s="46"/>
      <c r="BM699" s="46"/>
    </row>
    <row r="700" spans="1:65" ht="13.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c r="AQ700" s="46"/>
      <c r="AR700" s="46"/>
      <c r="AS700" s="46"/>
      <c r="AT700" s="46"/>
      <c r="AU700" s="46"/>
      <c r="AV700" s="46"/>
      <c r="AW700" s="46"/>
      <c r="AX700" s="46"/>
      <c r="AY700" s="46"/>
      <c r="AZ700" s="46"/>
      <c r="BA700" s="46"/>
      <c r="BB700" s="46"/>
      <c r="BC700" s="46"/>
      <c r="BD700" s="46"/>
      <c r="BE700" s="46"/>
      <c r="BF700" s="46"/>
      <c r="BG700" s="46"/>
      <c r="BH700" s="46"/>
      <c r="BI700" s="46"/>
      <c r="BJ700" s="46"/>
      <c r="BK700" s="46"/>
      <c r="BL700" s="46"/>
      <c r="BM700" s="46"/>
    </row>
    <row r="701" spans="1:65" ht="13.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c r="AM701" s="46"/>
      <c r="AN701" s="46"/>
      <c r="AO701" s="46"/>
      <c r="AP701" s="46"/>
      <c r="AQ701" s="46"/>
      <c r="AR701" s="46"/>
      <c r="AS701" s="46"/>
      <c r="AT701" s="46"/>
      <c r="AU701" s="46"/>
      <c r="AV701" s="46"/>
      <c r="AW701" s="46"/>
      <c r="AX701" s="46"/>
      <c r="AY701" s="46"/>
      <c r="AZ701" s="46"/>
      <c r="BA701" s="46"/>
      <c r="BB701" s="46"/>
      <c r="BC701" s="46"/>
      <c r="BD701" s="46"/>
      <c r="BE701" s="46"/>
      <c r="BF701" s="46"/>
      <c r="BG701" s="46"/>
      <c r="BH701" s="46"/>
      <c r="BI701" s="46"/>
      <c r="BJ701" s="46"/>
      <c r="BK701" s="46"/>
      <c r="BL701" s="46"/>
      <c r="BM701" s="46"/>
    </row>
    <row r="702" spans="1:65" ht="13.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c r="AM702" s="46"/>
      <c r="AN702" s="46"/>
      <c r="AO702" s="46"/>
      <c r="AP702" s="46"/>
      <c r="AQ702" s="46"/>
      <c r="AR702" s="46"/>
      <c r="AS702" s="46"/>
      <c r="AT702" s="46"/>
      <c r="AU702" s="46"/>
      <c r="AV702" s="46"/>
      <c r="AW702" s="46"/>
      <c r="AX702" s="46"/>
      <c r="AY702" s="46"/>
      <c r="AZ702" s="46"/>
      <c r="BA702" s="46"/>
      <c r="BB702" s="46"/>
      <c r="BC702" s="46"/>
      <c r="BD702" s="46"/>
      <c r="BE702" s="46"/>
      <c r="BF702" s="46"/>
      <c r="BG702" s="46"/>
      <c r="BH702" s="46"/>
      <c r="BI702" s="46"/>
      <c r="BJ702" s="46"/>
      <c r="BK702" s="46"/>
      <c r="BL702" s="46"/>
      <c r="BM702" s="46"/>
    </row>
    <row r="703" spans="1:65" ht="13.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c r="AM703" s="46"/>
      <c r="AN703" s="46"/>
      <c r="AO703" s="46"/>
      <c r="AP703" s="46"/>
      <c r="AQ703" s="46"/>
      <c r="AR703" s="46"/>
      <c r="AS703" s="46"/>
      <c r="AT703" s="46"/>
      <c r="AU703" s="46"/>
      <c r="AV703" s="46"/>
      <c r="AW703" s="46"/>
      <c r="AX703" s="46"/>
      <c r="AY703" s="46"/>
      <c r="AZ703" s="46"/>
      <c r="BA703" s="46"/>
      <c r="BB703" s="46"/>
      <c r="BC703" s="46"/>
      <c r="BD703" s="46"/>
      <c r="BE703" s="46"/>
      <c r="BF703" s="46"/>
      <c r="BG703" s="46"/>
      <c r="BH703" s="46"/>
      <c r="BI703" s="46"/>
      <c r="BJ703" s="46"/>
      <c r="BK703" s="46"/>
      <c r="BL703" s="46"/>
      <c r="BM703" s="46"/>
    </row>
    <row r="704" spans="1:65" ht="13.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46"/>
      <c r="AN704" s="46"/>
      <c r="AO704" s="46"/>
      <c r="AP704" s="46"/>
      <c r="AQ704" s="46"/>
      <c r="AR704" s="46"/>
      <c r="AS704" s="46"/>
      <c r="AT704" s="46"/>
      <c r="AU704" s="46"/>
      <c r="AV704" s="46"/>
      <c r="AW704" s="46"/>
      <c r="AX704" s="46"/>
      <c r="AY704" s="46"/>
      <c r="AZ704" s="46"/>
      <c r="BA704" s="46"/>
      <c r="BB704" s="46"/>
      <c r="BC704" s="46"/>
      <c r="BD704" s="46"/>
      <c r="BE704" s="46"/>
      <c r="BF704" s="46"/>
      <c r="BG704" s="46"/>
      <c r="BH704" s="46"/>
      <c r="BI704" s="46"/>
      <c r="BJ704" s="46"/>
      <c r="BK704" s="46"/>
      <c r="BL704" s="46"/>
      <c r="BM704" s="46"/>
    </row>
    <row r="705" spans="1:65" ht="13.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c r="AM705" s="46"/>
      <c r="AN705" s="46"/>
      <c r="AO705" s="46"/>
      <c r="AP705" s="46"/>
      <c r="AQ705" s="46"/>
      <c r="AR705" s="46"/>
      <c r="AS705" s="46"/>
      <c r="AT705" s="46"/>
      <c r="AU705" s="46"/>
      <c r="AV705" s="46"/>
      <c r="AW705" s="46"/>
      <c r="AX705" s="46"/>
      <c r="AY705" s="46"/>
      <c r="AZ705" s="46"/>
      <c r="BA705" s="46"/>
      <c r="BB705" s="46"/>
      <c r="BC705" s="46"/>
      <c r="BD705" s="46"/>
      <c r="BE705" s="46"/>
      <c r="BF705" s="46"/>
      <c r="BG705" s="46"/>
      <c r="BH705" s="46"/>
      <c r="BI705" s="46"/>
      <c r="BJ705" s="46"/>
      <c r="BK705" s="46"/>
      <c r="BL705" s="46"/>
      <c r="BM705" s="46"/>
    </row>
    <row r="706" spans="1:65" ht="13.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6"/>
      <c r="BD706" s="46"/>
      <c r="BE706" s="46"/>
      <c r="BF706" s="46"/>
      <c r="BG706" s="46"/>
      <c r="BH706" s="46"/>
      <c r="BI706" s="46"/>
      <c r="BJ706" s="46"/>
      <c r="BK706" s="46"/>
      <c r="BL706" s="46"/>
      <c r="BM706" s="46"/>
    </row>
    <row r="707" spans="1:65" ht="13.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c r="AM707" s="46"/>
      <c r="AN707" s="46"/>
      <c r="AO707" s="46"/>
      <c r="AP707" s="46"/>
      <c r="AQ707" s="46"/>
      <c r="AR707" s="46"/>
      <c r="AS707" s="46"/>
      <c r="AT707" s="46"/>
      <c r="AU707" s="46"/>
      <c r="AV707" s="46"/>
      <c r="AW707" s="46"/>
      <c r="AX707" s="46"/>
      <c r="AY707" s="46"/>
      <c r="AZ707" s="46"/>
      <c r="BA707" s="46"/>
      <c r="BB707" s="46"/>
      <c r="BC707" s="46"/>
      <c r="BD707" s="46"/>
      <c r="BE707" s="46"/>
      <c r="BF707" s="46"/>
      <c r="BG707" s="46"/>
      <c r="BH707" s="46"/>
      <c r="BI707" s="46"/>
      <c r="BJ707" s="46"/>
      <c r="BK707" s="46"/>
      <c r="BL707" s="46"/>
      <c r="BM707" s="46"/>
    </row>
    <row r="708" spans="1:65" ht="13.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c r="AM708" s="46"/>
      <c r="AN708" s="46"/>
      <c r="AO708" s="46"/>
      <c r="AP708" s="46"/>
      <c r="AQ708" s="46"/>
      <c r="AR708" s="46"/>
      <c r="AS708" s="46"/>
      <c r="AT708" s="46"/>
      <c r="AU708" s="46"/>
      <c r="AV708" s="46"/>
      <c r="AW708" s="46"/>
      <c r="AX708" s="46"/>
      <c r="AY708" s="46"/>
      <c r="AZ708" s="46"/>
      <c r="BA708" s="46"/>
      <c r="BB708" s="46"/>
      <c r="BC708" s="46"/>
      <c r="BD708" s="46"/>
      <c r="BE708" s="46"/>
      <c r="BF708" s="46"/>
      <c r="BG708" s="46"/>
      <c r="BH708" s="46"/>
      <c r="BI708" s="46"/>
      <c r="BJ708" s="46"/>
      <c r="BK708" s="46"/>
      <c r="BL708" s="46"/>
      <c r="BM708" s="46"/>
    </row>
    <row r="709" spans="1:65" ht="13.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c r="AM709" s="46"/>
      <c r="AN709" s="46"/>
      <c r="AO709" s="46"/>
      <c r="AP709" s="46"/>
      <c r="AQ709" s="46"/>
      <c r="AR709" s="46"/>
      <c r="AS709" s="46"/>
      <c r="AT709" s="46"/>
      <c r="AU709" s="46"/>
      <c r="AV709" s="46"/>
      <c r="AW709" s="46"/>
      <c r="AX709" s="46"/>
      <c r="AY709" s="46"/>
      <c r="AZ709" s="46"/>
      <c r="BA709" s="46"/>
      <c r="BB709" s="46"/>
      <c r="BC709" s="46"/>
      <c r="BD709" s="46"/>
      <c r="BE709" s="46"/>
      <c r="BF709" s="46"/>
      <c r="BG709" s="46"/>
      <c r="BH709" s="46"/>
      <c r="BI709" s="46"/>
      <c r="BJ709" s="46"/>
      <c r="BK709" s="46"/>
      <c r="BL709" s="46"/>
      <c r="BM709" s="46"/>
    </row>
    <row r="710" spans="1:65" ht="13.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c r="AM710" s="46"/>
      <c r="AN710" s="46"/>
      <c r="AO710" s="46"/>
      <c r="AP710" s="46"/>
      <c r="AQ710" s="46"/>
      <c r="AR710" s="46"/>
      <c r="AS710" s="46"/>
      <c r="AT710" s="46"/>
      <c r="AU710" s="46"/>
      <c r="AV710" s="46"/>
      <c r="AW710" s="46"/>
      <c r="AX710" s="46"/>
      <c r="AY710" s="46"/>
      <c r="AZ710" s="46"/>
      <c r="BA710" s="46"/>
      <c r="BB710" s="46"/>
      <c r="BC710" s="46"/>
      <c r="BD710" s="46"/>
      <c r="BE710" s="46"/>
      <c r="BF710" s="46"/>
      <c r="BG710" s="46"/>
      <c r="BH710" s="46"/>
      <c r="BI710" s="46"/>
      <c r="BJ710" s="46"/>
      <c r="BK710" s="46"/>
      <c r="BL710" s="46"/>
      <c r="BM710" s="46"/>
    </row>
    <row r="711" spans="1:65" ht="13.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c r="AM711" s="46"/>
      <c r="AN711" s="46"/>
      <c r="AO711" s="46"/>
      <c r="AP711" s="46"/>
      <c r="AQ711" s="46"/>
      <c r="AR711" s="46"/>
      <c r="AS711" s="46"/>
      <c r="AT711" s="46"/>
      <c r="AU711" s="46"/>
      <c r="AV711" s="46"/>
      <c r="AW711" s="46"/>
      <c r="AX711" s="46"/>
      <c r="AY711" s="46"/>
      <c r="AZ711" s="46"/>
      <c r="BA711" s="46"/>
      <c r="BB711" s="46"/>
      <c r="BC711" s="46"/>
      <c r="BD711" s="46"/>
      <c r="BE711" s="46"/>
      <c r="BF711" s="46"/>
      <c r="BG711" s="46"/>
      <c r="BH711" s="46"/>
      <c r="BI711" s="46"/>
      <c r="BJ711" s="46"/>
      <c r="BK711" s="46"/>
      <c r="BL711" s="46"/>
      <c r="BM711" s="46"/>
    </row>
    <row r="712" spans="1:65" ht="13.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c r="AM712" s="46"/>
      <c r="AN712" s="46"/>
      <c r="AO712" s="46"/>
      <c r="AP712" s="46"/>
      <c r="AQ712" s="46"/>
      <c r="AR712" s="46"/>
      <c r="AS712" s="46"/>
      <c r="AT712" s="46"/>
      <c r="AU712" s="46"/>
      <c r="AV712" s="46"/>
      <c r="AW712" s="46"/>
      <c r="AX712" s="46"/>
      <c r="AY712" s="46"/>
      <c r="AZ712" s="46"/>
      <c r="BA712" s="46"/>
      <c r="BB712" s="46"/>
      <c r="BC712" s="46"/>
      <c r="BD712" s="46"/>
      <c r="BE712" s="46"/>
      <c r="BF712" s="46"/>
      <c r="BG712" s="46"/>
      <c r="BH712" s="46"/>
      <c r="BI712" s="46"/>
      <c r="BJ712" s="46"/>
      <c r="BK712" s="46"/>
      <c r="BL712" s="46"/>
      <c r="BM712" s="46"/>
    </row>
    <row r="713" spans="1:65" ht="13.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46"/>
      <c r="AL713" s="46"/>
      <c r="AM713" s="46"/>
      <c r="AN713" s="46"/>
      <c r="AO713" s="46"/>
      <c r="AP713" s="46"/>
      <c r="AQ713" s="46"/>
      <c r="AR713" s="46"/>
      <c r="AS713" s="46"/>
      <c r="AT713" s="46"/>
      <c r="AU713" s="46"/>
      <c r="AV713" s="46"/>
      <c r="AW713" s="46"/>
      <c r="AX713" s="46"/>
      <c r="AY713" s="46"/>
      <c r="AZ713" s="46"/>
      <c r="BA713" s="46"/>
      <c r="BB713" s="46"/>
      <c r="BC713" s="46"/>
      <c r="BD713" s="46"/>
      <c r="BE713" s="46"/>
      <c r="BF713" s="46"/>
      <c r="BG713" s="46"/>
      <c r="BH713" s="46"/>
      <c r="BI713" s="46"/>
      <c r="BJ713" s="46"/>
      <c r="BK713" s="46"/>
      <c r="BL713" s="46"/>
      <c r="BM713" s="46"/>
    </row>
    <row r="714" spans="1:65" ht="13.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c r="AM714" s="46"/>
      <c r="AN714" s="46"/>
      <c r="AO714" s="46"/>
      <c r="AP714" s="46"/>
      <c r="AQ714" s="46"/>
      <c r="AR714" s="46"/>
      <c r="AS714" s="46"/>
      <c r="AT714" s="46"/>
      <c r="AU714" s="46"/>
      <c r="AV714" s="46"/>
      <c r="AW714" s="46"/>
      <c r="AX714" s="46"/>
      <c r="AY714" s="46"/>
      <c r="AZ714" s="46"/>
      <c r="BA714" s="46"/>
      <c r="BB714" s="46"/>
      <c r="BC714" s="46"/>
      <c r="BD714" s="46"/>
      <c r="BE714" s="46"/>
      <c r="BF714" s="46"/>
      <c r="BG714" s="46"/>
      <c r="BH714" s="46"/>
      <c r="BI714" s="46"/>
      <c r="BJ714" s="46"/>
      <c r="BK714" s="46"/>
      <c r="BL714" s="46"/>
      <c r="BM714" s="46"/>
    </row>
    <row r="715" spans="1:65" ht="13.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c r="AM715" s="46"/>
      <c r="AN715" s="46"/>
      <c r="AO715" s="46"/>
      <c r="AP715" s="46"/>
      <c r="AQ715" s="46"/>
      <c r="AR715" s="46"/>
      <c r="AS715" s="46"/>
      <c r="AT715" s="46"/>
      <c r="AU715" s="46"/>
      <c r="AV715" s="46"/>
      <c r="AW715" s="46"/>
      <c r="AX715" s="46"/>
      <c r="AY715" s="46"/>
      <c r="AZ715" s="46"/>
      <c r="BA715" s="46"/>
      <c r="BB715" s="46"/>
      <c r="BC715" s="46"/>
      <c r="BD715" s="46"/>
      <c r="BE715" s="46"/>
      <c r="BF715" s="46"/>
      <c r="BG715" s="46"/>
      <c r="BH715" s="46"/>
      <c r="BI715" s="46"/>
      <c r="BJ715" s="46"/>
      <c r="BK715" s="46"/>
      <c r="BL715" s="46"/>
      <c r="BM715" s="46"/>
    </row>
    <row r="716" spans="1:65" ht="13.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c r="AM716" s="46"/>
      <c r="AN716" s="46"/>
      <c r="AO716" s="46"/>
      <c r="AP716" s="46"/>
      <c r="AQ716" s="46"/>
      <c r="AR716" s="46"/>
      <c r="AS716" s="46"/>
      <c r="AT716" s="46"/>
      <c r="AU716" s="46"/>
      <c r="AV716" s="46"/>
      <c r="AW716" s="46"/>
      <c r="AX716" s="46"/>
      <c r="AY716" s="46"/>
      <c r="AZ716" s="46"/>
      <c r="BA716" s="46"/>
      <c r="BB716" s="46"/>
      <c r="BC716" s="46"/>
      <c r="BD716" s="46"/>
      <c r="BE716" s="46"/>
      <c r="BF716" s="46"/>
      <c r="BG716" s="46"/>
      <c r="BH716" s="46"/>
      <c r="BI716" s="46"/>
      <c r="BJ716" s="46"/>
      <c r="BK716" s="46"/>
      <c r="BL716" s="46"/>
      <c r="BM716" s="46"/>
    </row>
    <row r="717" spans="1:65" ht="13.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c r="AM717" s="46"/>
      <c r="AN717" s="46"/>
      <c r="AO717" s="46"/>
      <c r="AP717" s="46"/>
      <c r="AQ717" s="46"/>
      <c r="AR717" s="46"/>
      <c r="AS717" s="46"/>
      <c r="AT717" s="46"/>
      <c r="AU717" s="46"/>
      <c r="AV717" s="46"/>
      <c r="AW717" s="46"/>
      <c r="AX717" s="46"/>
      <c r="AY717" s="46"/>
      <c r="AZ717" s="46"/>
      <c r="BA717" s="46"/>
      <c r="BB717" s="46"/>
      <c r="BC717" s="46"/>
      <c r="BD717" s="46"/>
      <c r="BE717" s="46"/>
      <c r="BF717" s="46"/>
      <c r="BG717" s="46"/>
      <c r="BH717" s="46"/>
      <c r="BI717" s="46"/>
      <c r="BJ717" s="46"/>
      <c r="BK717" s="46"/>
      <c r="BL717" s="46"/>
      <c r="BM717" s="46"/>
    </row>
    <row r="718" spans="1:65" ht="13.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c r="AM718" s="46"/>
      <c r="AN718" s="46"/>
      <c r="AO718" s="46"/>
      <c r="AP718" s="46"/>
      <c r="AQ718" s="46"/>
      <c r="AR718" s="46"/>
      <c r="AS718" s="46"/>
      <c r="AT718" s="46"/>
      <c r="AU718" s="46"/>
      <c r="AV718" s="46"/>
      <c r="AW718" s="46"/>
      <c r="AX718" s="46"/>
      <c r="AY718" s="46"/>
      <c r="AZ718" s="46"/>
      <c r="BA718" s="46"/>
      <c r="BB718" s="46"/>
      <c r="BC718" s="46"/>
      <c r="BD718" s="46"/>
      <c r="BE718" s="46"/>
      <c r="BF718" s="46"/>
      <c r="BG718" s="46"/>
      <c r="BH718" s="46"/>
      <c r="BI718" s="46"/>
      <c r="BJ718" s="46"/>
      <c r="BK718" s="46"/>
      <c r="BL718" s="46"/>
      <c r="BM718" s="46"/>
    </row>
    <row r="719" spans="1:65" ht="13.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c r="AM719" s="46"/>
      <c r="AN719" s="46"/>
      <c r="AO719" s="46"/>
      <c r="AP719" s="46"/>
      <c r="AQ719" s="46"/>
      <c r="AR719" s="46"/>
      <c r="AS719" s="46"/>
      <c r="AT719" s="46"/>
      <c r="AU719" s="46"/>
      <c r="AV719" s="46"/>
      <c r="AW719" s="46"/>
      <c r="AX719" s="46"/>
      <c r="AY719" s="46"/>
      <c r="AZ719" s="46"/>
      <c r="BA719" s="46"/>
      <c r="BB719" s="46"/>
      <c r="BC719" s="46"/>
      <c r="BD719" s="46"/>
      <c r="BE719" s="46"/>
      <c r="BF719" s="46"/>
      <c r="BG719" s="46"/>
      <c r="BH719" s="46"/>
      <c r="BI719" s="46"/>
      <c r="BJ719" s="46"/>
      <c r="BK719" s="46"/>
      <c r="BL719" s="46"/>
      <c r="BM719" s="46"/>
    </row>
    <row r="720" spans="1:65" ht="13.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c r="BC720" s="46"/>
      <c r="BD720" s="46"/>
      <c r="BE720" s="46"/>
      <c r="BF720" s="46"/>
      <c r="BG720" s="46"/>
      <c r="BH720" s="46"/>
      <c r="BI720" s="46"/>
      <c r="BJ720" s="46"/>
      <c r="BK720" s="46"/>
      <c r="BL720" s="46"/>
      <c r="BM720" s="46"/>
    </row>
    <row r="721" spans="1:65" ht="13.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c r="BC721" s="46"/>
      <c r="BD721" s="46"/>
      <c r="BE721" s="46"/>
      <c r="BF721" s="46"/>
      <c r="BG721" s="46"/>
      <c r="BH721" s="46"/>
      <c r="BI721" s="46"/>
      <c r="BJ721" s="46"/>
      <c r="BK721" s="46"/>
      <c r="BL721" s="46"/>
      <c r="BM721" s="46"/>
    </row>
    <row r="722" spans="1:65" ht="13.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6"/>
      <c r="BG722" s="46"/>
      <c r="BH722" s="46"/>
      <c r="BI722" s="46"/>
      <c r="BJ722" s="46"/>
      <c r="BK722" s="46"/>
      <c r="BL722" s="46"/>
      <c r="BM722" s="46"/>
    </row>
    <row r="723" spans="1:65" ht="13.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c r="BC723" s="46"/>
      <c r="BD723" s="46"/>
      <c r="BE723" s="46"/>
      <c r="BF723" s="46"/>
      <c r="BG723" s="46"/>
      <c r="BH723" s="46"/>
      <c r="BI723" s="46"/>
      <c r="BJ723" s="46"/>
      <c r="BK723" s="46"/>
      <c r="BL723" s="46"/>
      <c r="BM723" s="46"/>
    </row>
    <row r="724" spans="1:65" ht="13.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c r="BC724" s="46"/>
      <c r="BD724" s="46"/>
      <c r="BE724" s="46"/>
      <c r="BF724" s="46"/>
      <c r="BG724" s="46"/>
      <c r="BH724" s="46"/>
      <c r="BI724" s="46"/>
      <c r="BJ724" s="46"/>
      <c r="BK724" s="46"/>
      <c r="BL724" s="46"/>
      <c r="BM724" s="46"/>
    </row>
    <row r="725" spans="1:65" ht="13.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6"/>
      <c r="BD725" s="46"/>
      <c r="BE725" s="46"/>
      <c r="BF725" s="46"/>
      <c r="BG725" s="46"/>
      <c r="BH725" s="46"/>
      <c r="BI725" s="46"/>
      <c r="BJ725" s="46"/>
      <c r="BK725" s="46"/>
      <c r="BL725" s="46"/>
      <c r="BM725" s="46"/>
    </row>
    <row r="726" spans="1:65" ht="13.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c r="BC726" s="46"/>
      <c r="BD726" s="46"/>
      <c r="BE726" s="46"/>
      <c r="BF726" s="46"/>
      <c r="BG726" s="46"/>
      <c r="BH726" s="46"/>
      <c r="BI726" s="46"/>
      <c r="BJ726" s="46"/>
      <c r="BK726" s="46"/>
      <c r="BL726" s="46"/>
      <c r="BM726" s="46"/>
    </row>
    <row r="727" spans="1:65" ht="13.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6"/>
      <c r="AY727" s="46"/>
      <c r="AZ727" s="46"/>
      <c r="BA727" s="46"/>
      <c r="BB727" s="46"/>
      <c r="BC727" s="46"/>
      <c r="BD727" s="46"/>
      <c r="BE727" s="46"/>
      <c r="BF727" s="46"/>
      <c r="BG727" s="46"/>
      <c r="BH727" s="46"/>
      <c r="BI727" s="46"/>
      <c r="BJ727" s="46"/>
      <c r="BK727" s="46"/>
      <c r="BL727" s="46"/>
      <c r="BM727" s="46"/>
    </row>
    <row r="728" spans="1:65" ht="13.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6"/>
      <c r="AY728" s="46"/>
      <c r="AZ728" s="46"/>
      <c r="BA728" s="46"/>
      <c r="BB728" s="46"/>
      <c r="BC728" s="46"/>
      <c r="BD728" s="46"/>
      <c r="BE728" s="46"/>
      <c r="BF728" s="46"/>
      <c r="BG728" s="46"/>
      <c r="BH728" s="46"/>
      <c r="BI728" s="46"/>
      <c r="BJ728" s="46"/>
      <c r="BK728" s="46"/>
      <c r="BL728" s="46"/>
      <c r="BM728" s="46"/>
    </row>
    <row r="729" spans="1:65" ht="13.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6"/>
      <c r="AY729" s="46"/>
      <c r="AZ729" s="46"/>
      <c r="BA729" s="46"/>
      <c r="BB729" s="46"/>
      <c r="BC729" s="46"/>
      <c r="BD729" s="46"/>
      <c r="BE729" s="46"/>
      <c r="BF729" s="46"/>
      <c r="BG729" s="46"/>
      <c r="BH729" s="46"/>
      <c r="BI729" s="46"/>
      <c r="BJ729" s="46"/>
      <c r="BK729" s="46"/>
      <c r="BL729" s="46"/>
      <c r="BM729" s="46"/>
    </row>
    <row r="730" spans="1:65" ht="13.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row>
    <row r="731" spans="1:65" ht="13.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6"/>
      <c r="AY731" s="46"/>
      <c r="AZ731" s="46"/>
      <c r="BA731" s="46"/>
      <c r="BB731" s="46"/>
      <c r="BC731" s="46"/>
      <c r="BD731" s="46"/>
      <c r="BE731" s="46"/>
      <c r="BF731" s="46"/>
      <c r="BG731" s="46"/>
      <c r="BH731" s="46"/>
      <c r="BI731" s="46"/>
      <c r="BJ731" s="46"/>
      <c r="BK731" s="46"/>
      <c r="BL731" s="46"/>
      <c r="BM731" s="46"/>
    </row>
    <row r="732" spans="1:65" ht="13.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6"/>
      <c r="AY732" s="46"/>
      <c r="AZ732" s="46"/>
      <c r="BA732" s="46"/>
      <c r="BB732" s="46"/>
      <c r="BC732" s="46"/>
      <c r="BD732" s="46"/>
      <c r="BE732" s="46"/>
      <c r="BF732" s="46"/>
      <c r="BG732" s="46"/>
      <c r="BH732" s="46"/>
      <c r="BI732" s="46"/>
      <c r="BJ732" s="46"/>
      <c r="BK732" s="46"/>
      <c r="BL732" s="46"/>
      <c r="BM732" s="46"/>
    </row>
    <row r="733" spans="1:65" ht="13.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6"/>
      <c r="AY733" s="46"/>
      <c r="AZ733" s="46"/>
      <c r="BA733" s="46"/>
      <c r="BB733" s="46"/>
      <c r="BC733" s="46"/>
      <c r="BD733" s="46"/>
      <c r="BE733" s="46"/>
      <c r="BF733" s="46"/>
      <c r="BG733" s="46"/>
      <c r="BH733" s="46"/>
      <c r="BI733" s="46"/>
      <c r="BJ733" s="46"/>
      <c r="BK733" s="46"/>
      <c r="BL733" s="46"/>
      <c r="BM733" s="46"/>
    </row>
    <row r="734" spans="1:65" ht="13.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6"/>
      <c r="AY734" s="46"/>
      <c r="AZ734" s="46"/>
      <c r="BA734" s="46"/>
      <c r="BB734" s="46"/>
      <c r="BC734" s="46"/>
      <c r="BD734" s="46"/>
      <c r="BE734" s="46"/>
      <c r="BF734" s="46"/>
      <c r="BG734" s="46"/>
      <c r="BH734" s="46"/>
      <c r="BI734" s="46"/>
      <c r="BJ734" s="46"/>
      <c r="BK734" s="46"/>
      <c r="BL734" s="46"/>
      <c r="BM734" s="46"/>
    </row>
    <row r="735" spans="1:65" ht="13.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6"/>
      <c r="AY735" s="46"/>
      <c r="AZ735" s="46"/>
      <c r="BA735" s="46"/>
      <c r="BB735" s="46"/>
      <c r="BC735" s="46"/>
      <c r="BD735" s="46"/>
      <c r="BE735" s="46"/>
      <c r="BF735" s="46"/>
      <c r="BG735" s="46"/>
      <c r="BH735" s="46"/>
      <c r="BI735" s="46"/>
      <c r="BJ735" s="46"/>
      <c r="BK735" s="46"/>
      <c r="BL735" s="46"/>
      <c r="BM735" s="46"/>
    </row>
    <row r="736" spans="1:65" ht="13.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6"/>
      <c r="AY736" s="46"/>
      <c r="AZ736" s="46"/>
      <c r="BA736" s="46"/>
      <c r="BB736" s="46"/>
      <c r="BC736" s="46"/>
      <c r="BD736" s="46"/>
      <c r="BE736" s="46"/>
      <c r="BF736" s="46"/>
      <c r="BG736" s="46"/>
      <c r="BH736" s="46"/>
      <c r="BI736" s="46"/>
      <c r="BJ736" s="46"/>
      <c r="BK736" s="46"/>
      <c r="BL736" s="46"/>
      <c r="BM736" s="46"/>
    </row>
    <row r="737" spans="1:65" ht="13.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6"/>
      <c r="AY737" s="46"/>
      <c r="AZ737" s="46"/>
      <c r="BA737" s="46"/>
      <c r="BB737" s="46"/>
      <c r="BC737" s="46"/>
      <c r="BD737" s="46"/>
      <c r="BE737" s="46"/>
      <c r="BF737" s="46"/>
      <c r="BG737" s="46"/>
      <c r="BH737" s="46"/>
      <c r="BI737" s="46"/>
      <c r="BJ737" s="46"/>
      <c r="BK737" s="46"/>
      <c r="BL737" s="46"/>
      <c r="BM737" s="46"/>
    </row>
    <row r="738" spans="1:65" ht="13.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6"/>
      <c r="AY738" s="46"/>
      <c r="AZ738" s="46"/>
      <c r="BA738" s="46"/>
      <c r="BB738" s="46"/>
      <c r="BC738" s="46"/>
      <c r="BD738" s="46"/>
      <c r="BE738" s="46"/>
      <c r="BF738" s="46"/>
      <c r="BG738" s="46"/>
      <c r="BH738" s="46"/>
      <c r="BI738" s="46"/>
      <c r="BJ738" s="46"/>
      <c r="BK738" s="46"/>
      <c r="BL738" s="46"/>
      <c r="BM738" s="46"/>
    </row>
    <row r="739" spans="1:65" ht="13.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6"/>
      <c r="AY739" s="46"/>
      <c r="AZ739" s="46"/>
      <c r="BA739" s="46"/>
      <c r="BB739" s="46"/>
      <c r="BC739" s="46"/>
      <c r="BD739" s="46"/>
      <c r="BE739" s="46"/>
      <c r="BF739" s="46"/>
      <c r="BG739" s="46"/>
      <c r="BH739" s="46"/>
      <c r="BI739" s="46"/>
      <c r="BJ739" s="46"/>
      <c r="BK739" s="46"/>
      <c r="BL739" s="46"/>
      <c r="BM739" s="46"/>
    </row>
    <row r="740" spans="1:65" ht="13.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6"/>
      <c r="AY740" s="46"/>
      <c r="AZ740" s="46"/>
      <c r="BA740" s="46"/>
      <c r="BB740" s="46"/>
      <c r="BC740" s="46"/>
      <c r="BD740" s="46"/>
      <c r="BE740" s="46"/>
      <c r="BF740" s="46"/>
      <c r="BG740" s="46"/>
      <c r="BH740" s="46"/>
      <c r="BI740" s="46"/>
      <c r="BJ740" s="46"/>
      <c r="BK740" s="46"/>
      <c r="BL740" s="46"/>
      <c r="BM740" s="46"/>
    </row>
    <row r="741" spans="1:65" ht="13.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6"/>
      <c r="AY741" s="46"/>
      <c r="AZ741" s="46"/>
      <c r="BA741" s="46"/>
      <c r="BB741" s="46"/>
      <c r="BC741" s="46"/>
      <c r="BD741" s="46"/>
      <c r="BE741" s="46"/>
      <c r="BF741" s="46"/>
      <c r="BG741" s="46"/>
      <c r="BH741" s="46"/>
      <c r="BI741" s="46"/>
      <c r="BJ741" s="46"/>
      <c r="BK741" s="46"/>
      <c r="BL741" s="46"/>
      <c r="BM741" s="46"/>
    </row>
    <row r="742" spans="1:65" ht="13.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6"/>
      <c r="AY742" s="46"/>
      <c r="AZ742" s="46"/>
      <c r="BA742" s="46"/>
      <c r="BB742" s="46"/>
      <c r="BC742" s="46"/>
      <c r="BD742" s="46"/>
      <c r="BE742" s="46"/>
      <c r="BF742" s="46"/>
      <c r="BG742" s="46"/>
      <c r="BH742" s="46"/>
      <c r="BI742" s="46"/>
      <c r="BJ742" s="46"/>
      <c r="BK742" s="46"/>
      <c r="BL742" s="46"/>
      <c r="BM742" s="46"/>
    </row>
    <row r="743" spans="1:65" ht="13.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6"/>
      <c r="AY743" s="46"/>
      <c r="AZ743" s="46"/>
      <c r="BA743" s="46"/>
      <c r="BB743" s="46"/>
      <c r="BC743" s="46"/>
      <c r="BD743" s="46"/>
      <c r="BE743" s="46"/>
      <c r="BF743" s="46"/>
      <c r="BG743" s="46"/>
      <c r="BH743" s="46"/>
      <c r="BI743" s="46"/>
      <c r="BJ743" s="46"/>
      <c r="BK743" s="46"/>
      <c r="BL743" s="46"/>
      <c r="BM743" s="46"/>
    </row>
    <row r="744" spans="1:65" ht="13.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6"/>
      <c r="AY744" s="46"/>
      <c r="AZ744" s="46"/>
      <c r="BA744" s="46"/>
      <c r="BB744" s="46"/>
      <c r="BC744" s="46"/>
      <c r="BD744" s="46"/>
      <c r="BE744" s="46"/>
      <c r="BF744" s="46"/>
      <c r="BG744" s="46"/>
      <c r="BH744" s="46"/>
      <c r="BI744" s="46"/>
      <c r="BJ744" s="46"/>
      <c r="BK744" s="46"/>
      <c r="BL744" s="46"/>
      <c r="BM744" s="46"/>
    </row>
    <row r="745" spans="1:65" ht="13.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6"/>
      <c r="AY745" s="46"/>
      <c r="AZ745" s="46"/>
      <c r="BA745" s="46"/>
      <c r="BB745" s="46"/>
      <c r="BC745" s="46"/>
      <c r="BD745" s="46"/>
      <c r="BE745" s="46"/>
      <c r="BF745" s="46"/>
      <c r="BG745" s="46"/>
      <c r="BH745" s="46"/>
      <c r="BI745" s="46"/>
      <c r="BJ745" s="46"/>
      <c r="BK745" s="46"/>
      <c r="BL745" s="46"/>
      <c r="BM745" s="46"/>
    </row>
    <row r="746" spans="1:65" ht="13.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c r="AY746" s="46"/>
      <c r="AZ746" s="46"/>
      <c r="BA746" s="46"/>
      <c r="BB746" s="46"/>
      <c r="BC746" s="46"/>
      <c r="BD746" s="46"/>
      <c r="BE746" s="46"/>
      <c r="BF746" s="46"/>
      <c r="BG746" s="46"/>
      <c r="BH746" s="46"/>
      <c r="BI746" s="46"/>
      <c r="BJ746" s="46"/>
      <c r="BK746" s="46"/>
      <c r="BL746" s="46"/>
      <c r="BM746" s="46"/>
    </row>
    <row r="747" spans="1:65" ht="13.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c r="BK747" s="46"/>
      <c r="BL747" s="46"/>
      <c r="BM747" s="46"/>
    </row>
    <row r="748" spans="1:65" ht="13.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c r="BL748" s="46"/>
      <c r="BM748" s="46"/>
    </row>
    <row r="749" spans="1:65" ht="13.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c r="AY749" s="46"/>
      <c r="AZ749" s="46"/>
      <c r="BA749" s="46"/>
      <c r="BB749" s="46"/>
      <c r="BC749" s="46"/>
      <c r="BD749" s="46"/>
      <c r="BE749" s="46"/>
      <c r="BF749" s="46"/>
      <c r="BG749" s="46"/>
      <c r="BH749" s="46"/>
      <c r="BI749" s="46"/>
      <c r="BJ749" s="46"/>
      <c r="BK749" s="46"/>
      <c r="BL749" s="46"/>
      <c r="BM749" s="46"/>
    </row>
    <row r="750" spans="1:65" ht="13.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row>
    <row r="751" spans="1:65" ht="13.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row>
    <row r="752" spans="1:65" ht="13.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c r="AY752" s="46"/>
      <c r="AZ752" s="46"/>
      <c r="BA752" s="46"/>
      <c r="BB752" s="46"/>
      <c r="BC752" s="46"/>
      <c r="BD752" s="46"/>
      <c r="BE752" s="46"/>
      <c r="BF752" s="46"/>
      <c r="BG752" s="46"/>
      <c r="BH752" s="46"/>
      <c r="BI752" s="46"/>
      <c r="BJ752" s="46"/>
      <c r="BK752" s="46"/>
      <c r="BL752" s="46"/>
      <c r="BM752" s="46"/>
    </row>
    <row r="753" spans="1:65" ht="13.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c r="AY753" s="46"/>
      <c r="AZ753" s="46"/>
      <c r="BA753" s="46"/>
      <c r="BB753" s="46"/>
      <c r="BC753" s="46"/>
      <c r="BD753" s="46"/>
      <c r="BE753" s="46"/>
      <c r="BF753" s="46"/>
      <c r="BG753" s="46"/>
      <c r="BH753" s="46"/>
      <c r="BI753" s="46"/>
      <c r="BJ753" s="46"/>
      <c r="BK753" s="46"/>
      <c r="BL753" s="46"/>
      <c r="BM753" s="46"/>
    </row>
    <row r="754" spans="1:65" ht="13.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c r="AY754" s="46"/>
      <c r="AZ754" s="46"/>
      <c r="BA754" s="46"/>
      <c r="BB754" s="46"/>
      <c r="BC754" s="46"/>
      <c r="BD754" s="46"/>
      <c r="BE754" s="46"/>
      <c r="BF754" s="46"/>
      <c r="BG754" s="46"/>
      <c r="BH754" s="46"/>
      <c r="BI754" s="46"/>
      <c r="BJ754" s="46"/>
      <c r="BK754" s="46"/>
      <c r="BL754" s="46"/>
      <c r="BM754" s="46"/>
    </row>
    <row r="755" spans="1:65" ht="13.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c r="AY755" s="46"/>
      <c r="AZ755" s="46"/>
      <c r="BA755" s="46"/>
      <c r="BB755" s="46"/>
      <c r="BC755" s="46"/>
      <c r="BD755" s="46"/>
      <c r="BE755" s="46"/>
      <c r="BF755" s="46"/>
      <c r="BG755" s="46"/>
      <c r="BH755" s="46"/>
      <c r="BI755" s="46"/>
      <c r="BJ755" s="46"/>
      <c r="BK755" s="46"/>
      <c r="BL755" s="46"/>
      <c r="BM755" s="46"/>
    </row>
    <row r="756" spans="1:65" ht="13.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row>
    <row r="757" spans="1:65" ht="13.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c r="AY757" s="46"/>
      <c r="AZ757" s="46"/>
      <c r="BA757" s="46"/>
      <c r="BB757" s="46"/>
      <c r="BC757" s="46"/>
      <c r="BD757" s="46"/>
      <c r="BE757" s="46"/>
      <c r="BF757" s="46"/>
      <c r="BG757" s="46"/>
      <c r="BH757" s="46"/>
      <c r="BI757" s="46"/>
      <c r="BJ757" s="46"/>
      <c r="BK757" s="46"/>
      <c r="BL757" s="46"/>
      <c r="BM757" s="46"/>
    </row>
    <row r="758" spans="1:65" ht="13.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c r="AY758" s="46"/>
      <c r="AZ758" s="46"/>
      <c r="BA758" s="46"/>
      <c r="BB758" s="46"/>
      <c r="BC758" s="46"/>
      <c r="BD758" s="46"/>
      <c r="BE758" s="46"/>
      <c r="BF758" s="46"/>
      <c r="BG758" s="46"/>
      <c r="BH758" s="46"/>
      <c r="BI758" s="46"/>
      <c r="BJ758" s="46"/>
      <c r="BK758" s="46"/>
      <c r="BL758" s="46"/>
      <c r="BM758" s="46"/>
    </row>
    <row r="759" spans="1:65" ht="13.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c r="AY759" s="46"/>
      <c r="AZ759" s="46"/>
      <c r="BA759" s="46"/>
      <c r="BB759" s="46"/>
      <c r="BC759" s="46"/>
      <c r="BD759" s="46"/>
      <c r="BE759" s="46"/>
      <c r="BF759" s="46"/>
      <c r="BG759" s="46"/>
      <c r="BH759" s="46"/>
      <c r="BI759" s="46"/>
      <c r="BJ759" s="46"/>
      <c r="BK759" s="46"/>
      <c r="BL759" s="46"/>
      <c r="BM759" s="46"/>
    </row>
    <row r="760" spans="1:65" ht="13.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c r="AY760" s="46"/>
      <c r="AZ760" s="46"/>
      <c r="BA760" s="46"/>
      <c r="BB760" s="46"/>
      <c r="BC760" s="46"/>
      <c r="BD760" s="46"/>
      <c r="BE760" s="46"/>
      <c r="BF760" s="46"/>
      <c r="BG760" s="46"/>
      <c r="BH760" s="46"/>
      <c r="BI760" s="46"/>
      <c r="BJ760" s="46"/>
      <c r="BK760" s="46"/>
      <c r="BL760" s="46"/>
      <c r="BM760" s="46"/>
    </row>
    <row r="761" spans="1:65" ht="13.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c r="AY761" s="46"/>
      <c r="AZ761" s="46"/>
      <c r="BA761" s="46"/>
      <c r="BB761" s="46"/>
      <c r="BC761" s="46"/>
      <c r="BD761" s="46"/>
      <c r="BE761" s="46"/>
      <c r="BF761" s="46"/>
      <c r="BG761" s="46"/>
      <c r="BH761" s="46"/>
      <c r="BI761" s="46"/>
      <c r="BJ761" s="46"/>
      <c r="BK761" s="46"/>
      <c r="BL761" s="46"/>
      <c r="BM761" s="46"/>
    </row>
    <row r="762" spans="1:65" ht="13.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c r="AY762" s="46"/>
      <c r="AZ762" s="46"/>
      <c r="BA762" s="46"/>
      <c r="BB762" s="46"/>
      <c r="BC762" s="46"/>
      <c r="BD762" s="46"/>
      <c r="BE762" s="46"/>
      <c r="BF762" s="46"/>
      <c r="BG762" s="46"/>
      <c r="BH762" s="46"/>
      <c r="BI762" s="46"/>
      <c r="BJ762" s="46"/>
      <c r="BK762" s="46"/>
      <c r="BL762" s="46"/>
      <c r="BM762" s="46"/>
    </row>
    <row r="763" spans="1:65" ht="13.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6"/>
      <c r="AY763" s="46"/>
      <c r="AZ763" s="46"/>
      <c r="BA763" s="46"/>
      <c r="BB763" s="46"/>
      <c r="BC763" s="46"/>
      <c r="BD763" s="46"/>
      <c r="BE763" s="46"/>
      <c r="BF763" s="46"/>
      <c r="BG763" s="46"/>
      <c r="BH763" s="46"/>
      <c r="BI763" s="46"/>
      <c r="BJ763" s="46"/>
      <c r="BK763" s="46"/>
      <c r="BL763" s="46"/>
      <c r="BM763" s="46"/>
    </row>
    <row r="764" spans="1:65" ht="13.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6"/>
      <c r="AY764" s="46"/>
      <c r="AZ764" s="46"/>
      <c r="BA764" s="46"/>
      <c r="BB764" s="46"/>
      <c r="BC764" s="46"/>
      <c r="BD764" s="46"/>
      <c r="BE764" s="46"/>
      <c r="BF764" s="46"/>
      <c r="BG764" s="46"/>
      <c r="BH764" s="46"/>
      <c r="BI764" s="46"/>
      <c r="BJ764" s="46"/>
      <c r="BK764" s="46"/>
      <c r="BL764" s="46"/>
      <c r="BM764" s="46"/>
    </row>
    <row r="765" spans="1:65" ht="13.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c r="AY765" s="46"/>
      <c r="AZ765" s="46"/>
      <c r="BA765" s="46"/>
      <c r="BB765" s="46"/>
      <c r="BC765" s="46"/>
      <c r="BD765" s="46"/>
      <c r="BE765" s="46"/>
      <c r="BF765" s="46"/>
      <c r="BG765" s="46"/>
      <c r="BH765" s="46"/>
      <c r="BI765" s="46"/>
      <c r="BJ765" s="46"/>
      <c r="BK765" s="46"/>
      <c r="BL765" s="46"/>
      <c r="BM765" s="46"/>
    </row>
    <row r="766" spans="1:65" ht="13.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c r="AY766" s="46"/>
      <c r="AZ766" s="46"/>
      <c r="BA766" s="46"/>
      <c r="BB766" s="46"/>
      <c r="BC766" s="46"/>
      <c r="BD766" s="46"/>
      <c r="BE766" s="46"/>
      <c r="BF766" s="46"/>
      <c r="BG766" s="46"/>
      <c r="BH766" s="46"/>
      <c r="BI766" s="46"/>
      <c r="BJ766" s="46"/>
      <c r="BK766" s="46"/>
      <c r="BL766" s="46"/>
      <c r="BM766" s="46"/>
    </row>
    <row r="767" spans="1:65" ht="13.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c r="AY767" s="46"/>
      <c r="AZ767" s="46"/>
      <c r="BA767" s="46"/>
      <c r="BB767" s="46"/>
      <c r="BC767" s="46"/>
      <c r="BD767" s="46"/>
      <c r="BE767" s="46"/>
      <c r="BF767" s="46"/>
      <c r="BG767" s="46"/>
      <c r="BH767" s="46"/>
      <c r="BI767" s="46"/>
      <c r="BJ767" s="46"/>
      <c r="BK767" s="46"/>
      <c r="BL767" s="46"/>
      <c r="BM767" s="46"/>
    </row>
    <row r="768" spans="1:65" ht="13.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c r="AY768" s="46"/>
      <c r="AZ768" s="46"/>
      <c r="BA768" s="46"/>
      <c r="BB768" s="46"/>
      <c r="BC768" s="46"/>
      <c r="BD768" s="46"/>
      <c r="BE768" s="46"/>
      <c r="BF768" s="46"/>
      <c r="BG768" s="46"/>
      <c r="BH768" s="46"/>
      <c r="BI768" s="46"/>
      <c r="BJ768" s="46"/>
      <c r="BK768" s="46"/>
      <c r="BL768" s="46"/>
      <c r="BM768" s="46"/>
    </row>
    <row r="769" spans="1:65" ht="13.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c r="AY769" s="46"/>
      <c r="AZ769" s="46"/>
      <c r="BA769" s="46"/>
      <c r="BB769" s="46"/>
      <c r="BC769" s="46"/>
      <c r="BD769" s="46"/>
      <c r="BE769" s="46"/>
      <c r="BF769" s="46"/>
      <c r="BG769" s="46"/>
      <c r="BH769" s="46"/>
      <c r="BI769" s="46"/>
      <c r="BJ769" s="46"/>
      <c r="BK769" s="46"/>
      <c r="BL769" s="46"/>
      <c r="BM769" s="46"/>
    </row>
    <row r="770" spans="1:65" ht="13.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c r="AY770" s="46"/>
      <c r="AZ770" s="46"/>
      <c r="BA770" s="46"/>
      <c r="BB770" s="46"/>
      <c r="BC770" s="46"/>
      <c r="BD770" s="46"/>
      <c r="BE770" s="46"/>
      <c r="BF770" s="46"/>
      <c r="BG770" s="46"/>
      <c r="BH770" s="46"/>
      <c r="BI770" s="46"/>
      <c r="BJ770" s="46"/>
      <c r="BK770" s="46"/>
      <c r="BL770" s="46"/>
      <c r="BM770" s="46"/>
    </row>
    <row r="771" spans="1:65" ht="13.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6"/>
      <c r="AY771" s="46"/>
      <c r="AZ771" s="46"/>
      <c r="BA771" s="46"/>
      <c r="BB771" s="46"/>
      <c r="BC771" s="46"/>
      <c r="BD771" s="46"/>
      <c r="BE771" s="46"/>
      <c r="BF771" s="46"/>
      <c r="BG771" s="46"/>
      <c r="BH771" s="46"/>
      <c r="BI771" s="46"/>
      <c r="BJ771" s="46"/>
      <c r="BK771" s="46"/>
      <c r="BL771" s="46"/>
      <c r="BM771" s="46"/>
    </row>
    <row r="772" spans="1:65" ht="13.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c r="AY772" s="46"/>
      <c r="AZ772" s="46"/>
      <c r="BA772" s="46"/>
      <c r="BB772" s="46"/>
      <c r="BC772" s="46"/>
      <c r="BD772" s="46"/>
      <c r="BE772" s="46"/>
      <c r="BF772" s="46"/>
      <c r="BG772" s="46"/>
      <c r="BH772" s="46"/>
      <c r="BI772" s="46"/>
      <c r="BJ772" s="46"/>
      <c r="BK772" s="46"/>
      <c r="BL772" s="46"/>
      <c r="BM772" s="46"/>
    </row>
    <row r="773" spans="1:65" ht="13.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c r="AY773" s="46"/>
      <c r="AZ773" s="46"/>
      <c r="BA773" s="46"/>
      <c r="BB773" s="46"/>
      <c r="BC773" s="46"/>
      <c r="BD773" s="46"/>
      <c r="BE773" s="46"/>
      <c r="BF773" s="46"/>
      <c r="BG773" s="46"/>
      <c r="BH773" s="46"/>
      <c r="BI773" s="46"/>
      <c r="BJ773" s="46"/>
      <c r="BK773" s="46"/>
      <c r="BL773" s="46"/>
      <c r="BM773" s="46"/>
    </row>
    <row r="774" spans="1:65" ht="13.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6"/>
      <c r="AY774" s="46"/>
      <c r="AZ774" s="46"/>
      <c r="BA774" s="46"/>
      <c r="BB774" s="46"/>
      <c r="BC774" s="46"/>
      <c r="BD774" s="46"/>
      <c r="BE774" s="46"/>
      <c r="BF774" s="46"/>
      <c r="BG774" s="46"/>
      <c r="BH774" s="46"/>
      <c r="BI774" s="46"/>
      <c r="BJ774" s="46"/>
      <c r="BK774" s="46"/>
      <c r="BL774" s="46"/>
      <c r="BM774" s="46"/>
    </row>
    <row r="775" spans="1:65" ht="13.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6"/>
      <c r="AY775" s="46"/>
      <c r="AZ775" s="46"/>
      <c r="BA775" s="46"/>
      <c r="BB775" s="46"/>
      <c r="BC775" s="46"/>
      <c r="BD775" s="46"/>
      <c r="BE775" s="46"/>
      <c r="BF775" s="46"/>
      <c r="BG775" s="46"/>
      <c r="BH775" s="46"/>
      <c r="BI775" s="46"/>
      <c r="BJ775" s="46"/>
      <c r="BK775" s="46"/>
      <c r="BL775" s="46"/>
      <c r="BM775" s="46"/>
    </row>
    <row r="776" spans="1:65" ht="13.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c r="AY776" s="46"/>
      <c r="AZ776" s="46"/>
      <c r="BA776" s="46"/>
      <c r="BB776" s="46"/>
      <c r="BC776" s="46"/>
      <c r="BD776" s="46"/>
      <c r="BE776" s="46"/>
      <c r="BF776" s="46"/>
      <c r="BG776" s="46"/>
      <c r="BH776" s="46"/>
      <c r="BI776" s="46"/>
      <c r="BJ776" s="46"/>
      <c r="BK776" s="46"/>
      <c r="BL776" s="46"/>
      <c r="BM776" s="46"/>
    </row>
    <row r="777" spans="1:65" ht="13.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6"/>
      <c r="AY777" s="46"/>
      <c r="AZ777" s="46"/>
      <c r="BA777" s="46"/>
      <c r="BB777" s="46"/>
      <c r="BC777" s="46"/>
      <c r="BD777" s="46"/>
      <c r="BE777" s="46"/>
      <c r="BF777" s="46"/>
      <c r="BG777" s="46"/>
      <c r="BH777" s="46"/>
      <c r="BI777" s="46"/>
      <c r="BJ777" s="46"/>
      <c r="BK777" s="46"/>
      <c r="BL777" s="46"/>
      <c r="BM777" s="46"/>
    </row>
    <row r="778" spans="1:65" ht="13.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6"/>
      <c r="AY778" s="46"/>
      <c r="AZ778" s="46"/>
      <c r="BA778" s="46"/>
      <c r="BB778" s="46"/>
      <c r="BC778" s="46"/>
      <c r="BD778" s="46"/>
      <c r="BE778" s="46"/>
      <c r="BF778" s="46"/>
      <c r="BG778" s="46"/>
      <c r="BH778" s="46"/>
      <c r="BI778" s="46"/>
      <c r="BJ778" s="46"/>
      <c r="BK778" s="46"/>
      <c r="BL778" s="46"/>
      <c r="BM778" s="46"/>
    </row>
    <row r="779" spans="1:65" ht="13.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6"/>
      <c r="AY779" s="46"/>
      <c r="AZ779" s="46"/>
      <c r="BA779" s="46"/>
      <c r="BB779" s="46"/>
      <c r="BC779" s="46"/>
      <c r="BD779" s="46"/>
      <c r="BE779" s="46"/>
      <c r="BF779" s="46"/>
      <c r="BG779" s="46"/>
      <c r="BH779" s="46"/>
      <c r="BI779" s="46"/>
      <c r="BJ779" s="46"/>
      <c r="BK779" s="46"/>
      <c r="BL779" s="46"/>
      <c r="BM779" s="46"/>
    </row>
    <row r="780" spans="1:65" ht="13.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46"/>
      <c r="AI780" s="46"/>
      <c r="AJ780" s="46"/>
      <c r="AK780" s="46"/>
      <c r="AL780" s="46"/>
      <c r="AM780" s="46"/>
      <c r="AN780" s="46"/>
      <c r="AO780" s="46"/>
      <c r="AP780" s="46"/>
      <c r="AQ780" s="46"/>
      <c r="AR780" s="46"/>
      <c r="AS780" s="46"/>
      <c r="AT780" s="46"/>
      <c r="AU780" s="46"/>
      <c r="AV780" s="46"/>
      <c r="AW780" s="46"/>
      <c r="AX780" s="46"/>
      <c r="AY780" s="46"/>
      <c r="AZ780" s="46"/>
      <c r="BA780" s="46"/>
      <c r="BB780" s="46"/>
      <c r="BC780" s="46"/>
      <c r="BD780" s="46"/>
      <c r="BE780" s="46"/>
      <c r="BF780" s="46"/>
      <c r="BG780" s="46"/>
      <c r="BH780" s="46"/>
      <c r="BI780" s="46"/>
      <c r="BJ780" s="46"/>
      <c r="BK780" s="46"/>
      <c r="BL780" s="46"/>
      <c r="BM780" s="46"/>
    </row>
    <row r="781" spans="1:65" ht="13.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c r="AM781" s="46"/>
      <c r="AN781" s="46"/>
      <c r="AO781" s="46"/>
      <c r="AP781" s="46"/>
      <c r="AQ781" s="46"/>
      <c r="AR781" s="46"/>
      <c r="AS781" s="46"/>
      <c r="AT781" s="46"/>
      <c r="AU781" s="46"/>
      <c r="AV781" s="46"/>
      <c r="AW781" s="46"/>
      <c r="AX781" s="46"/>
      <c r="AY781" s="46"/>
      <c r="AZ781" s="46"/>
      <c r="BA781" s="46"/>
      <c r="BB781" s="46"/>
      <c r="BC781" s="46"/>
      <c r="BD781" s="46"/>
      <c r="BE781" s="46"/>
      <c r="BF781" s="46"/>
      <c r="BG781" s="46"/>
      <c r="BH781" s="46"/>
      <c r="BI781" s="46"/>
      <c r="BJ781" s="46"/>
      <c r="BK781" s="46"/>
      <c r="BL781" s="46"/>
      <c r="BM781" s="46"/>
    </row>
    <row r="782" spans="1:65" ht="13.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c r="AM782" s="46"/>
      <c r="AN782" s="46"/>
      <c r="AO782" s="46"/>
      <c r="AP782" s="46"/>
      <c r="AQ782" s="46"/>
      <c r="AR782" s="46"/>
      <c r="AS782" s="46"/>
      <c r="AT782" s="46"/>
      <c r="AU782" s="46"/>
      <c r="AV782" s="46"/>
      <c r="AW782" s="46"/>
      <c r="AX782" s="46"/>
      <c r="AY782" s="46"/>
      <c r="AZ782" s="46"/>
      <c r="BA782" s="46"/>
      <c r="BB782" s="46"/>
      <c r="BC782" s="46"/>
      <c r="BD782" s="46"/>
      <c r="BE782" s="46"/>
      <c r="BF782" s="46"/>
      <c r="BG782" s="46"/>
      <c r="BH782" s="46"/>
      <c r="BI782" s="46"/>
      <c r="BJ782" s="46"/>
      <c r="BK782" s="46"/>
      <c r="BL782" s="46"/>
      <c r="BM782" s="46"/>
    </row>
    <row r="783" spans="1:65" ht="13.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c r="AM783" s="46"/>
      <c r="AN783" s="46"/>
      <c r="AO783" s="46"/>
      <c r="AP783" s="46"/>
      <c r="AQ783" s="46"/>
      <c r="AR783" s="46"/>
      <c r="AS783" s="46"/>
      <c r="AT783" s="46"/>
      <c r="AU783" s="46"/>
      <c r="AV783" s="46"/>
      <c r="AW783" s="46"/>
      <c r="AX783" s="46"/>
      <c r="AY783" s="46"/>
      <c r="AZ783" s="46"/>
      <c r="BA783" s="46"/>
      <c r="BB783" s="46"/>
      <c r="BC783" s="46"/>
      <c r="BD783" s="46"/>
      <c r="BE783" s="46"/>
      <c r="BF783" s="46"/>
      <c r="BG783" s="46"/>
      <c r="BH783" s="46"/>
      <c r="BI783" s="46"/>
      <c r="BJ783" s="46"/>
      <c r="BK783" s="46"/>
      <c r="BL783" s="46"/>
      <c r="BM783" s="46"/>
    </row>
    <row r="784" spans="1:65" ht="13.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46"/>
      <c r="AI784" s="46"/>
      <c r="AJ784" s="46"/>
      <c r="AK784" s="46"/>
      <c r="AL784" s="46"/>
      <c r="AM784" s="46"/>
      <c r="AN784" s="46"/>
      <c r="AO784" s="46"/>
      <c r="AP784" s="46"/>
      <c r="AQ784" s="46"/>
      <c r="AR784" s="46"/>
      <c r="AS784" s="46"/>
      <c r="AT784" s="46"/>
      <c r="AU784" s="46"/>
      <c r="AV784" s="46"/>
      <c r="AW784" s="46"/>
      <c r="AX784" s="46"/>
      <c r="AY784" s="46"/>
      <c r="AZ784" s="46"/>
      <c r="BA784" s="46"/>
      <c r="BB784" s="46"/>
      <c r="BC784" s="46"/>
      <c r="BD784" s="46"/>
      <c r="BE784" s="46"/>
      <c r="BF784" s="46"/>
      <c r="BG784" s="46"/>
      <c r="BH784" s="46"/>
      <c r="BI784" s="46"/>
      <c r="BJ784" s="46"/>
      <c r="BK784" s="46"/>
      <c r="BL784" s="46"/>
      <c r="BM784" s="46"/>
    </row>
    <row r="785" spans="1:65" ht="13.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46"/>
      <c r="AI785" s="46"/>
      <c r="AJ785" s="46"/>
      <c r="AK785" s="46"/>
      <c r="AL785" s="46"/>
      <c r="AM785" s="46"/>
      <c r="AN785" s="46"/>
      <c r="AO785" s="46"/>
      <c r="AP785" s="46"/>
      <c r="AQ785" s="46"/>
      <c r="AR785" s="46"/>
      <c r="AS785" s="46"/>
      <c r="AT785" s="46"/>
      <c r="AU785" s="46"/>
      <c r="AV785" s="46"/>
      <c r="AW785" s="46"/>
      <c r="AX785" s="46"/>
      <c r="AY785" s="46"/>
      <c r="AZ785" s="46"/>
      <c r="BA785" s="46"/>
      <c r="BB785" s="46"/>
      <c r="BC785" s="46"/>
      <c r="BD785" s="46"/>
      <c r="BE785" s="46"/>
      <c r="BF785" s="46"/>
      <c r="BG785" s="46"/>
      <c r="BH785" s="46"/>
      <c r="BI785" s="46"/>
      <c r="BJ785" s="46"/>
      <c r="BK785" s="46"/>
      <c r="BL785" s="46"/>
      <c r="BM785" s="46"/>
    </row>
    <row r="786" spans="1:65" ht="13.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46"/>
      <c r="AI786" s="46"/>
      <c r="AJ786" s="46"/>
      <c r="AK786" s="46"/>
      <c r="AL786" s="46"/>
      <c r="AM786" s="46"/>
      <c r="AN786" s="46"/>
      <c r="AO786" s="46"/>
      <c r="AP786" s="46"/>
      <c r="AQ786" s="46"/>
      <c r="AR786" s="46"/>
      <c r="AS786" s="46"/>
      <c r="AT786" s="46"/>
      <c r="AU786" s="46"/>
      <c r="AV786" s="46"/>
      <c r="AW786" s="46"/>
      <c r="AX786" s="46"/>
      <c r="AY786" s="46"/>
      <c r="AZ786" s="46"/>
      <c r="BA786" s="46"/>
      <c r="BB786" s="46"/>
      <c r="BC786" s="46"/>
      <c r="BD786" s="46"/>
      <c r="BE786" s="46"/>
      <c r="BF786" s="46"/>
      <c r="BG786" s="46"/>
      <c r="BH786" s="46"/>
      <c r="BI786" s="46"/>
      <c r="BJ786" s="46"/>
      <c r="BK786" s="46"/>
      <c r="BL786" s="46"/>
      <c r="BM786" s="46"/>
    </row>
    <row r="787" spans="1:65" ht="13.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46"/>
      <c r="AI787" s="46"/>
      <c r="AJ787" s="46"/>
      <c r="AK787" s="46"/>
      <c r="AL787" s="46"/>
      <c r="AM787" s="46"/>
      <c r="AN787" s="46"/>
      <c r="AO787" s="46"/>
      <c r="AP787" s="46"/>
      <c r="AQ787" s="46"/>
      <c r="AR787" s="46"/>
      <c r="AS787" s="46"/>
      <c r="AT787" s="46"/>
      <c r="AU787" s="46"/>
      <c r="AV787" s="46"/>
      <c r="AW787" s="46"/>
      <c r="AX787" s="46"/>
      <c r="AY787" s="46"/>
      <c r="AZ787" s="46"/>
      <c r="BA787" s="46"/>
      <c r="BB787" s="46"/>
      <c r="BC787" s="46"/>
      <c r="BD787" s="46"/>
      <c r="BE787" s="46"/>
      <c r="BF787" s="46"/>
      <c r="BG787" s="46"/>
      <c r="BH787" s="46"/>
      <c r="BI787" s="46"/>
      <c r="BJ787" s="46"/>
      <c r="BK787" s="46"/>
      <c r="BL787" s="46"/>
      <c r="BM787" s="46"/>
    </row>
    <row r="788" spans="1:65" ht="13.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c r="AQ788" s="46"/>
      <c r="AR788" s="46"/>
      <c r="AS788" s="46"/>
      <c r="AT788" s="46"/>
      <c r="AU788" s="46"/>
      <c r="AV788" s="46"/>
      <c r="AW788" s="46"/>
      <c r="AX788" s="46"/>
      <c r="AY788" s="46"/>
      <c r="AZ788" s="46"/>
      <c r="BA788" s="46"/>
      <c r="BB788" s="46"/>
      <c r="BC788" s="46"/>
      <c r="BD788" s="46"/>
      <c r="BE788" s="46"/>
      <c r="BF788" s="46"/>
      <c r="BG788" s="46"/>
      <c r="BH788" s="46"/>
      <c r="BI788" s="46"/>
      <c r="BJ788" s="46"/>
      <c r="BK788" s="46"/>
      <c r="BL788" s="46"/>
      <c r="BM788" s="46"/>
    </row>
    <row r="789" spans="1:65" ht="13.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46"/>
      <c r="AL789" s="46"/>
      <c r="AM789" s="46"/>
      <c r="AN789" s="46"/>
      <c r="AO789" s="46"/>
      <c r="AP789" s="46"/>
      <c r="AQ789" s="46"/>
      <c r="AR789" s="46"/>
      <c r="AS789" s="46"/>
      <c r="AT789" s="46"/>
      <c r="AU789" s="46"/>
      <c r="AV789" s="46"/>
      <c r="AW789" s="46"/>
      <c r="AX789" s="46"/>
      <c r="AY789" s="46"/>
      <c r="AZ789" s="46"/>
      <c r="BA789" s="46"/>
      <c r="BB789" s="46"/>
      <c r="BC789" s="46"/>
      <c r="BD789" s="46"/>
      <c r="BE789" s="46"/>
      <c r="BF789" s="46"/>
      <c r="BG789" s="46"/>
      <c r="BH789" s="46"/>
      <c r="BI789" s="46"/>
      <c r="BJ789" s="46"/>
      <c r="BK789" s="46"/>
      <c r="BL789" s="46"/>
      <c r="BM789" s="46"/>
    </row>
    <row r="790" spans="1:65" ht="13.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46"/>
      <c r="AI790" s="46"/>
      <c r="AJ790" s="46"/>
      <c r="AK790" s="46"/>
      <c r="AL790" s="46"/>
      <c r="AM790" s="46"/>
      <c r="AN790" s="46"/>
      <c r="AO790" s="46"/>
      <c r="AP790" s="46"/>
      <c r="AQ790" s="46"/>
      <c r="AR790" s="46"/>
      <c r="AS790" s="46"/>
      <c r="AT790" s="46"/>
      <c r="AU790" s="46"/>
      <c r="AV790" s="46"/>
      <c r="AW790" s="46"/>
      <c r="AX790" s="46"/>
      <c r="AY790" s="46"/>
      <c r="AZ790" s="46"/>
      <c r="BA790" s="46"/>
      <c r="BB790" s="46"/>
      <c r="BC790" s="46"/>
      <c r="BD790" s="46"/>
      <c r="BE790" s="46"/>
      <c r="BF790" s="46"/>
      <c r="BG790" s="46"/>
      <c r="BH790" s="46"/>
      <c r="BI790" s="46"/>
      <c r="BJ790" s="46"/>
      <c r="BK790" s="46"/>
      <c r="BL790" s="46"/>
      <c r="BM790" s="46"/>
    </row>
    <row r="791" spans="1:65" ht="13.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c r="AH791" s="46"/>
      <c r="AI791" s="46"/>
      <c r="AJ791" s="46"/>
      <c r="AK791" s="46"/>
      <c r="AL791" s="46"/>
      <c r="AM791" s="46"/>
      <c r="AN791" s="46"/>
      <c r="AO791" s="46"/>
      <c r="AP791" s="46"/>
      <c r="AQ791" s="46"/>
      <c r="AR791" s="46"/>
      <c r="AS791" s="46"/>
      <c r="AT791" s="46"/>
      <c r="AU791" s="46"/>
      <c r="AV791" s="46"/>
      <c r="AW791" s="46"/>
      <c r="AX791" s="46"/>
      <c r="AY791" s="46"/>
      <c r="AZ791" s="46"/>
      <c r="BA791" s="46"/>
      <c r="BB791" s="46"/>
      <c r="BC791" s="46"/>
      <c r="BD791" s="46"/>
      <c r="BE791" s="46"/>
      <c r="BF791" s="46"/>
      <c r="BG791" s="46"/>
      <c r="BH791" s="46"/>
      <c r="BI791" s="46"/>
      <c r="BJ791" s="46"/>
      <c r="BK791" s="46"/>
      <c r="BL791" s="46"/>
      <c r="BM791" s="46"/>
    </row>
    <row r="792" spans="1:65" ht="13.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c r="AM792" s="46"/>
      <c r="AN792" s="46"/>
      <c r="AO792" s="46"/>
      <c r="AP792" s="46"/>
      <c r="AQ792" s="46"/>
      <c r="AR792" s="46"/>
      <c r="AS792" s="46"/>
      <c r="AT792" s="46"/>
      <c r="AU792" s="46"/>
      <c r="AV792" s="46"/>
      <c r="AW792" s="46"/>
      <c r="AX792" s="46"/>
      <c r="AY792" s="46"/>
      <c r="AZ792" s="46"/>
      <c r="BA792" s="46"/>
      <c r="BB792" s="46"/>
      <c r="BC792" s="46"/>
      <c r="BD792" s="46"/>
      <c r="BE792" s="46"/>
      <c r="BF792" s="46"/>
      <c r="BG792" s="46"/>
      <c r="BH792" s="46"/>
      <c r="BI792" s="46"/>
      <c r="BJ792" s="46"/>
      <c r="BK792" s="46"/>
      <c r="BL792" s="46"/>
      <c r="BM792" s="46"/>
    </row>
    <row r="793" spans="1:65" ht="13.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c r="AM793" s="46"/>
      <c r="AN793" s="46"/>
      <c r="AO793" s="46"/>
      <c r="AP793" s="46"/>
      <c r="AQ793" s="46"/>
      <c r="AR793" s="46"/>
      <c r="AS793" s="46"/>
      <c r="AT793" s="46"/>
      <c r="AU793" s="46"/>
      <c r="AV793" s="46"/>
      <c r="AW793" s="46"/>
      <c r="AX793" s="46"/>
      <c r="AY793" s="46"/>
      <c r="AZ793" s="46"/>
      <c r="BA793" s="46"/>
      <c r="BB793" s="46"/>
      <c r="BC793" s="46"/>
      <c r="BD793" s="46"/>
      <c r="BE793" s="46"/>
      <c r="BF793" s="46"/>
      <c r="BG793" s="46"/>
      <c r="BH793" s="46"/>
      <c r="BI793" s="46"/>
      <c r="BJ793" s="46"/>
      <c r="BK793" s="46"/>
      <c r="BL793" s="46"/>
      <c r="BM793" s="46"/>
    </row>
    <row r="794" spans="1:65" ht="13.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c r="AM794" s="46"/>
      <c r="AN794" s="46"/>
      <c r="AO794" s="46"/>
      <c r="AP794" s="46"/>
      <c r="AQ794" s="46"/>
      <c r="AR794" s="46"/>
      <c r="AS794" s="46"/>
      <c r="AT794" s="46"/>
      <c r="AU794" s="46"/>
      <c r="AV794" s="46"/>
      <c r="AW794" s="46"/>
      <c r="AX794" s="46"/>
      <c r="AY794" s="46"/>
      <c r="AZ794" s="46"/>
      <c r="BA794" s="46"/>
      <c r="BB794" s="46"/>
      <c r="BC794" s="46"/>
      <c r="BD794" s="46"/>
      <c r="BE794" s="46"/>
      <c r="BF794" s="46"/>
      <c r="BG794" s="46"/>
      <c r="BH794" s="46"/>
      <c r="BI794" s="46"/>
      <c r="BJ794" s="46"/>
      <c r="BK794" s="46"/>
      <c r="BL794" s="46"/>
      <c r="BM794" s="46"/>
    </row>
    <row r="795" spans="1:65" ht="13.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c r="AI795" s="46"/>
      <c r="AJ795" s="46"/>
      <c r="AK795" s="46"/>
      <c r="AL795" s="46"/>
      <c r="AM795" s="46"/>
      <c r="AN795" s="46"/>
      <c r="AO795" s="46"/>
      <c r="AP795" s="46"/>
      <c r="AQ795" s="46"/>
      <c r="AR795" s="46"/>
      <c r="AS795" s="46"/>
      <c r="AT795" s="46"/>
      <c r="AU795" s="46"/>
      <c r="AV795" s="46"/>
      <c r="AW795" s="46"/>
      <c r="AX795" s="46"/>
      <c r="AY795" s="46"/>
      <c r="AZ795" s="46"/>
      <c r="BA795" s="46"/>
      <c r="BB795" s="46"/>
      <c r="BC795" s="46"/>
      <c r="BD795" s="46"/>
      <c r="BE795" s="46"/>
      <c r="BF795" s="46"/>
      <c r="BG795" s="46"/>
      <c r="BH795" s="46"/>
      <c r="BI795" s="46"/>
      <c r="BJ795" s="46"/>
      <c r="BK795" s="46"/>
      <c r="BL795" s="46"/>
      <c r="BM795" s="46"/>
    </row>
    <row r="796" spans="1:65" ht="13.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46"/>
      <c r="AN796" s="46"/>
      <c r="AO796" s="46"/>
      <c r="AP796" s="46"/>
      <c r="AQ796" s="46"/>
      <c r="AR796" s="46"/>
      <c r="AS796" s="46"/>
      <c r="AT796" s="46"/>
      <c r="AU796" s="46"/>
      <c r="AV796" s="46"/>
      <c r="AW796" s="46"/>
      <c r="AX796" s="46"/>
      <c r="AY796" s="46"/>
      <c r="AZ796" s="46"/>
      <c r="BA796" s="46"/>
      <c r="BB796" s="46"/>
      <c r="BC796" s="46"/>
      <c r="BD796" s="46"/>
      <c r="BE796" s="46"/>
      <c r="BF796" s="46"/>
      <c r="BG796" s="46"/>
      <c r="BH796" s="46"/>
      <c r="BI796" s="46"/>
      <c r="BJ796" s="46"/>
      <c r="BK796" s="46"/>
      <c r="BL796" s="46"/>
      <c r="BM796" s="46"/>
    </row>
    <row r="797" spans="1:65" ht="13.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c r="AM797" s="46"/>
      <c r="AN797" s="46"/>
      <c r="AO797" s="46"/>
      <c r="AP797" s="46"/>
      <c r="AQ797" s="46"/>
      <c r="AR797" s="46"/>
      <c r="AS797" s="46"/>
      <c r="AT797" s="46"/>
      <c r="AU797" s="46"/>
      <c r="AV797" s="46"/>
      <c r="AW797" s="46"/>
      <c r="AX797" s="46"/>
      <c r="AY797" s="46"/>
      <c r="AZ797" s="46"/>
      <c r="BA797" s="46"/>
      <c r="BB797" s="46"/>
      <c r="BC797" s="46"/>
      <c r="BD797" s="46"/>
      <c r="BE797" s="46"/>
      <c r="BF797" s="46"/>
      <c r="BG797" s="46"/>
      <c r="BH797" s="46"/>
      <c r="BI797" s="46"/>
      <c r="BJ797" s="46"/>
      <c r="BK797" s="46"/>
      <c r="BL797" s="46"/>
      <c r="BM797" s="46"/>
    </row>
    <row r="798" spans="1:65" ht="13.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c r="AQ798" s="46"/>
      <c r="AR798" s="46"/>
      <c r="AS798" s="46"/>
      <c r="AT798" s="46"/>
      <c r="AU798" s="46"/>
      <c r="AV798" s="46"/>
      <c r="AW798" s="46"/>
      <c r="AX798" s="46"/>
      <c r="AY798" s="46"/>
      <c r="AZ798" s="46"/>
      <c r="BA798" s="46"/>
      <c r="BB798" s="46"/>
      <c r="BC798" s="46"/>
      <c r="BD798" s="46"/>
      <c r="BE798" s="46"/>
      <c r="BF798" s="46"/>
      <c r="BG798" s="46"/>
      <c r="BH798" s="46"/>
      <c r="BI798" s="46"/>
      <c r="BJ798" s="46"/>
      <c r="BK798" s="46"/>
      <c r="BL798" s="46"/>
      <c r="BM798" s="46"/>
    </row>
    <row r="799" spans="1:65" ht="13.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c r="BH799" s="46"/>
      <c r="BI799" s="46"/>
      <c r="BJ799" s="46"/>
      <c r="BK799" s="46"/>
      <c r="BL799" s="46"/>
      <c r="BM799" s="46"/>
    </row>
    <row r="800" spans="1:65" ht="13.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c r="AM800" s="46"/>
      <c r="AN800" s="46"/>
      <c r="AO800" s="46"/>
      <c r="AP800" s="46"/>
      <c r="AQ800" s="46"/>
      <c r="AR800" s="46"/>
      <c r="AS800" s="46"/>
      <c r="AT800" s="46"/>
      <c r="AU800" s="46"/>
      <c r="AV800" s="46"/>
      <c r="AW800" s="46"/>
      <c r="AX800" s="46"/>
      <c r="AY800" s="46"/>
      <c r="AZ800" s="46"/>
      <c r="BA800" s="46"/>
      <c r="BB800" s="46"/>
      <c r="BC800" s="46"/>
      <c r="BD800" s="46"/>
      <c r="BE800" s="46"/>
      <c r="BF800" s="46"/>
      <c r="BG800" s="46"/>
      <c r="BH800" s="46"/>
      <c r="BI800" s="46"/>
      <c r="BJ800" s="46"/>
      <c r="BK800" s="46"/>
      <c r="BL800" s="46"/>
      <c r="BM800" s="46"/>
    </row>
    <row r="801" spans="1:65" ht="13.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c r="AM801" s="46"/>
      <c r="AN801" s="46"/>
      <c r="AO801" s="46"/>
      <c r="AP801" s="46"/>
      <c r="AQ801" s="46"/>
      <c r="AR801" s="46"/>
      <c r="AS801" s="46"/>
      <c r="AT801" s="46"/>
      <c r="AU801" s="46"/>
      <c r="AV801" s="46"/>
      <c r="AW801" s="46"/>
      <c r="AX801" s="46"/>
      <c r="AY801" s="46"/>
      <c r="AZ801" s="46"/>
      <c r="BA801" s="46"/>
      <c r="BB801" s="46"/>
      <c r="BC801" s="46"/>
      <c r="BD801" s="46"/>
      <c r="BE801" s="46"/>
      <c r="BF801" s="46"/>
      <c r="BG801" s="46"/>
      <c r="BH801" s="46"/>
      <c r="BI801" s="46"/>
      <c r="BJ801" s="46"/>
      <c r="BK801" s="46"/>
      <c r="BL801" s="46"/>
      <c r="BM801" s="46"/>
    </row>
    <row r="802" spans="1:65" ht="13.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c r="AQ802" s="46"/>
      <c r="AR802" s="46"/>
      <c r="AS802" s="46"/>
      <c r="AT802" s="46"/>
      <c r="AU802" s="46"/>
      <c r="AV802" s="46"/>
      <c r="AW802" s="46"/>
      <c r="AX802" s="46"/>
      <c r="AY802" s="46"/>
      <c r="AZ802" s="46"/>
      <c r="BA802" s="46"/>
      <c r="BB802" s="46"/>
      <c r="BC802" s="46"/>
      <c r="BD802" s="46"/>
      <c r="BE802" s="46"/>
      <c r="BF802" s="46"/>
      <c r="BG802" s="46"/>
      <c r="BH802" s="46"/>
      <c r="BI802" s="46"/>
      <c r="BJ802" s="46"/>
      <c r="BK802" s="46"/>
      <c r="BL802" s="46"/>
      <c r="BM802" s="46"/>
    </row>
    <row r="803" spans="1:65" ht="13.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c r="AM803" s="46"/>
      <c r="AN803" s="46"/>
      <c r="AO803" s="46"/>
      <c r="AP803" s="46"/>
      <c r="AQ803" s="46"/>
      <c r="AR803" s="46"/>
      <c r="AS803" s="46"/>
      <c r="AT803" s="46"/>
      <c r="AU803" s="46"/>
      <c r="AV803" s="46"/>
      <c r="AW803" s="46"/>
      <c r="AX803" s="46"/>
      <c r="AY803" s="46"/>
      <c r="AZ803" s="46"/>
      <c r="BA803" s="46"/>
      <c r="BB803" s="46"/>
      <c r="BC803" s="46"/>
      <c r="BD803" s="46"/>
      <c r="BE803" s="46"/>
      <c r="BF803" s="46"/>
      <c r="BG803" s="46"/>
      <c r="BH803" s="46"/>
      <c r="BI803" s="46"/>
      <c r="BJ803" s="46"/>
      <c r="BK803" s="46"/>
      <c r="BL803" s="46"/>
      <c r="BM803" s="46"/>
    </row>
    <row r="804" spans="1:65" ht="13.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c r="AM804" s="46"/>
      <c r="AN804" s="46"/>
      <c r="AO804" s="46"/>
      <c r="AP804" s="46"/>
      <c r="AQ804" s="46"/>
      <c r="AR804" s="46"/>
      <c r="AS804" s="46"/>
      <c r="AT804" s="46"/>
      <c r="AU804" s="46"/>
      <c r="AV804" s="46"/>
      <c r="AW804" s="46"/>
      <c r="AX804" s="46"/>
      <c r="AY804" s="46"/>
      <c r="AZ804" s="46"/>
      <c r="BA804" s="46"/>
      <c r="BB804" s="46"/>
      <c r="BC804" s="46"/>
      <c r="BD804" s="46"/>
      <c r="BE804" s="46"/>
      <c r="BF804" s="46"/>
      <c r="BG804" s="46"/>
      <c r="BH804" s="46"/>
      <c r="BI804" s="46"/>
      <c r="BJ804" s="46"/>
      <c r="BK804" s="46"/>
      <c r="BL804" s="46"/>
      <c r="BM804" s="46"/>
    </row>
    <row r="805" spans="1:65" ht="13.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6"/>
      <c r="BJ805" s="46"/>
      <c r="BK805" s="46"/>
      <c r="BL805" s="46"/>
      <c r="BM805" s="46"/>
    </row>
    <row r="806" spans="1:65" ht="13.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c r="BH806" s="46"/>
      <c r="BI806" s="46"/>
      <c r="BJ806" s="46"/>
      <c r="BK806" s="46"/>
      <c r="BL806" s="46"/>
      <c r="BM806" s="46"/>
    </row>
    <row r="807" spans="1:65" ht="13.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c r="AM807" s="46"/>
      <c r="AN807" s="46"/>
      <c r="AO807" s="46"/>
      <c r="AP807" s="46"/>
      <c r="AQ807" s="46"/>
      <c r="AR807" s="46"/>
      <c r="AS807" s="46"/>
      <c r="AT807" s="46"/>
      <c r="AU807" s="46"/>
      <c r="AV807" s="46"/>
      <c r="AW807" s="46"/>
      <c r="AX807" s="46"/>
      <c r="AY807" s="46"/>
      <c r="AZ807" s="46"/>
      <c r="BA807" s="46"/>
      <c r="BB807" s="46"/>
      <c r="BC807" s="46"/>
      <c r="BD807" s="46"/>
      <c r="BE807" s="46"/>
      <c r="BF807" s="46"/>
      <c r="BG807" s="46"/>
      <c r="BH807" s="46"/>
      <c r="BI807" s="46"/>
      <c r="BJ807" s="46"/>
      <c r="BK807" s="46"/>
      <c r="BL807" s="46"/>
      <c r="BM807" s="46"/>
    </row>
    <row r="808" spans="1:65" ht="13.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c r="AM808" s="46"/>
      <c r="AN808" s="46"/>
      <c r="AO808" s="46"/>
      <c r="AP808" s="46"/>
      <c r="AQ808" s="46"/>
      <c r="AR808" s="46"/>
      <c r="AS808" s="46"/>
      <c r="AT808" s="46"/>
      <c r="AU808" s="46"/>
      <c r="AV808" s="46"/>
      <c r="AW808" s="46"/>
      <c r="AX808" s="46"/>
      <c r="AY808" s="46"/>
      <c r="AZ808" s="46"/>
      <c r="BA808" s="46"/>
      <c r="BB808" s="46"/>
      <c r="BC808" s="46"/>
      <c r="BD808" s="46"/>
      <c r="BE808" s="46"/>
      <c r="BF808" s="46"/>
      <c r="BG808" s="46"/>
      <c r="BH808" s="46"/>
      <c r="BI808" s="46"/>
      <c r="BJ808" s="46"/>
      <c r="BK808" s="46"/>
      <c r="BL808" s="46"/>
      <c r="BM808" s="46"/>
    </row>
    <row r="809" spans="1:65" ht="13.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c r="AM809" s="46"/>
      <c r="AN809" s="46"/>
      <c r="AO809" s="46"/>
      <c r="AP809" s="46"/>
      <c r="AQ809" s="46"/>
      <c r="AR809" s="46"/>
      <c r="AS809" s="46"/>
      <c r="AT809" s="46"/>
      <c r="AU809" s="46"/>
      <c r="AV809" s="46"/>
      <c r="AW809" s="46"/>
      <c r="AX809" s="46"/>
      <c r="AY809" s="46"/>
      <c r="AZ809" s="46"/>
      <c r="BA809" s="46"/>
      <c r="BB809" s="46"/>
      <c r="BC809" s="46"/>
      <c r="BD809" s="46"/>
      <c r="BE809" s="46"/>
      <c r="BF809" s="46"/>
      <c r="BG809" s="46"/>
      <c r="BH809" s="46"/>
      <c r="BI809" s="46"/>
      <c r="BJ809" s="46"/>
      <c r="BK809" s="46"/>
      <c r="BL809" s="46"/>
      <c r="BM809" s="46"/>
    </row>
    <row r="810" spans="1:65" ht="13.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c r="AM810" s="46"/>
      <c r="AN810" s="46"/>
      <c r="AO810" s="46"/>
      <c r="AP810" s="46"/>
      <c r="AQ810" s="46"/>
      <c r="AR810" s="46"/>
      <c r="AS810" s="46"/>
      <c r="AT810" s="46"/>
      <c r="AU810" s="46"/>
      <c r="AV810" s="46"/>
      <c r="AW810" s="46"/>
      <c r="AX810" s="46"/>
      <c r="AY810" s="46"/>
      <c r="AZ810" s="46"/>
      <c r="BA810" s="46"/>
      <c r="BB810" s="46"/>
      <c r="BC810" s="46"/>
      <c r="BD810" s="46"/>
      <c r="BE810" s="46"/>
      <c r="BF810" s="46"/>
      <c r="BG810" s="46"/>
      <c r="BH810" s="46"/>
      <c r="BI810" s="46"/>
      <c r="BJ810" s="46"/>
      <c r="BK810" s="46"/>
      <c r="BL810" s="46"/>
      <c r="BM810" s="46"/>
    </row>
    <row r="811" spans="1:65" ht="13.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46"/>
      <c r="BD811" s="46"/>
      <c r="BE811" s="46"/>
      <c r="BF811" s="46"/>
      <c r="BG811" s="46"/>
      <c r="BH811" s="46"/>
      <c r="BI811" s="46"/>
      <c r="BJ811" s="46"/>
      <c r="BK811" s="46"/>
      <c r="BL811" s="46"/>
      <c r="BM811" s="46"/>
    </row>
    <row r="812" spans="1:65" ht="13.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c r="AQ812" s="46"/>
      <c r="AR812" s="46"/>
      <c r="AS812" s="46"/>
      <c r="AT812" s="46"/>
      <c r="AU812" s="46"/>
      <c r="AV812" s="46"/>
      <c r="AW812" s="46"/>
      <c r="AX812" s="46"/>
      <c r="AY812" s="46"/>
      <c r="AZ812" s="46"/>
      <c r="BA812" s="46"/>
      <c r="BB812" s="46"/>
      <c r="BC812" s="46"/>
      <c r="BD812" s="46"/>
      <c r="BE812" s="46"/>
      <c r="BF812" s="46"/>
      <c r="BG812" s="46"/>
      <c r="BH812" s="46"/>
      <c r="BI812" s="46"/>
      <c r="BJ812" s="46"/>
      <c r="BK812" s="46"/>
      <c r="BL812" s="46"/>
      <c r="BM812" s="46"/>
    </row>
    <row r="813" spans="1:65" ht="13.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c r="AM813" s="46"/>
      <c r="AN813" s="46"/>
      <c r="AO813" s="46"/>
      <c r="AP813" s="46"/>
      <c r="AQ813" s="46"/>
      <c r="AR813" s="46"/>
      <c r="AS813" s="46"/>
      <c r="AT813" s="46"/>
      <c r="AU813" s="46"/>
      <c r="AV813" s="46"/>
      <c r="AW813" s="46"/>
      <c r="AX813" s="46"/>
      <c r="AY813" s="46"/>
      <c r="AZ813" s="46"/>
      <c r="BA813" s="46"/>
      <c r="BB813" s="46"/>
      <c r="BC813" s="46"/>
      <c r="BD813" s="46"/>
      <c r="BE813" s="46"/>
      <c r="BF813" s="46"/>
      <c r="BG813" s="46"/>
      <c r="BH813" s="46"/>
      <c r="BI813" s="46"/>
      <c r="BJ813" s="46"/>
      <c r="BK813" s="46"/>
      <c r="BL813" s="46"/>
      <c r="BM813" s="46"/>
    </row>
    <row r="814" spans="1:65" ht="13.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c r="AM814" s="46"/>
      <c r="AN814" s="46"/>
      <c r="AO814" s="46"/>
      <c r="AP814" s="46"/>
      <c r="AQ814" s="46"/>
      <c r="AR814" s="46"/>
      <c r="AS814" s="46"/>
      <c r="AT814" s="46"/>
      <c r="AU814" s="46"/>
      <c r="AV814" s="46"/>
      <c r="AW814" s="46"/>
      <c r="AX814" s="46"/>
      <c r="AY814" s="46"/>
      <c r="AZ814" s="46"/>
      <c r="BA814" s="46"/>
      <c r="BB814" s="46"/>
      <c r="BC814" s="46"/>
      <c r="BD814" s="46"/>
      <c r="BE814" s="46"/>
      <c r="BF814" s="46"/>
      <c r="BG814" s="46"/>
      <c r="BH814" s="46"/>
      <c r="BI814" s="46"/>
      <c r="BJ814" s="46"/>
      <c r="BK814" s="46"/>
      <c r="BL814" s="46"/>
      <c r="BM814" s="46"/>
    </row>
    <row r="815" spans="1:65" ht="13.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c r="AM815" s="46"/>
      <c r="AN815" s="46"/>
      <c r="AO815" s="46"/>
      <c r="AP815" s="46"/>
      <c r="AQ815" s="46"/>
      <c r="AR815" s="46"/>
      <c r="AS815" s="46"/>
      <c r="AT815" s="46"/>
      <c r="AU815" s="46"/>
      <c r="AV815" s="46"/>
      <c r="AW815" s="46"/>
      <c r="AX815" s="46"/>
      <c r="AY815" s="46"/>
      <c r="AZ815" s="46"/>
      <c r="BA815" s="46"/>
      <c r="BB815" s="46"/>
      <c r="BC815" s="46"/>
      <c r="BD815" s="46"/>
      <c r="BE815" s="46"/>
      <c r="BF815" s="46"/>
      <c r="BG815" s="46"/>
      <c r="BH815" s="46"/>
      <c r="BI815" s="46"/>
      <c r="BJ815" s="46"/>
      <c r="BK815" s="46"/>
      <c r="BL815" s="46"/>
      <c r="BM815" s="46"/>
    </row>
    <row r="816" spans="1:65" ht="13.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c r="AM816" s="46"/>
      <c r="AN816" s="46"/>
      <c r="AO816" s="46"/>
      <c r="AP816" s="46"/>
      <c r="AQ816" s="46"/>
      <c r="AR816" s="46"/>
      <c r="AS816" s="46"/>
      <c r="AT816" s="46"/>
      <c r="AU816" s="46"/>
      <c r="AV816" s="46"/>
      <c r="AW816" s="46"/>
      <c r="AX816" s="46"/>
      <c r="AY816" s="46"/>
      <c r="AZ816" s="46"/>
      <c r="BA816" s="46"/>
      <c r="BB816" s="46"/>
      <c r="BC816" s="46"/>
      <c r="BD816" s="46"/>
      <c r="BE816" s="46"/>
      <c r="BF816" s="46"/>
      <c r="BG816" s="46"/>
      <c r="BH816" s="46"/>
      <c r="BI816" s="46"/>
      <c r="BJ816" s="46"/>
      <c r="BK816" s="46"/>
      <c r="BL816" s="46"/>
      <c r="BM816" s="46"/>
    </row>
    <row r="817" spans="1:65" ht="13.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46"/>
      <c r="AI817" s="46"/>
      <c r="AJ817" s="46"/>
      <c r="AK817" s="46"/>
      <c r="AL817" s="46"/>
      <c r="AM817" s="46"/>
      <c r="AN817" s="46"/>
      <c r="AO817" s="46"/>
      <c r="AP817" s="46"/>
      <c r="AQ817" s="46"/>
      <c r="AR817" s="46"/>
      <c r="AS817" s="46"/>
      <c r="AT817" s="46"/>
      <c r="AU817" s="46"/>
      <c r="AV817" s="46"/>
      <c r="AW817" s="46"/>
      <c r="AX817" s="46"/>
      <c r="AY817" s="46"/>
      <c r="AZ817" s="46"/>
      <c r="BA817" s="46"/>
      <c r="BB817" s="46"/>
      <c r="BC817" s="46"/>
      <c r="BD817" s="46"/>
      <c r="BE817" s="46"/>
      <c r="BF817" s="46"/>
      <c r="BG817" s="46"/>
      <c r="BH817" s="46"/>
      <c r="BI817" s="46"/>
      <c r="BJ817" s="46"/>
      <c r="BK817" s="46"/>
      <c r="BL817" s="46"/>
      <c r="BM817" s="46"/>
    </row>
    <row r="818" spans="1:65" ht="13.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c r="AM818" s="46"/>
      <c r="AN818" s="46"/>
      <c r="AO818" s="46"/>
      <c r="AP818" s="46"/>
      <c r="AQ818" s="46"/>
      <c r="AR818" s="46"/>
      <c r="AS818" s="46"/>
      <c r="AT818" s="46"/>
      <c r="AU818" s="46"/>
      <c r="AV818" s="46"/>
      <c r="AW818" s="46"/>
      <c r="AX818" s="46"/>
      <c r="AY818" s="46"/>
      <c r="AZ818" s="46"/>
      <c r="BA818" s="46"/>
      <c r="BB818" s="46"/>
      <c r="BC818" s="46"/>
      <c r="BD818" s="46"/>
      <c r="BE818" s="46"/>
      <c r="BF818" s="46"/>
      <c r="BG818" s="46"/>
      <c r="BH818" s="46"/>
      <c r="BI818" s="46"/>
      <c r="BJ818" s="46"/>
      <c r="BK818" s="46"/>
      <c r="BL818" s="46"/>
      <c r="BM818" s="46"/>
    </row>
    <row r="819" spans="1:65" ht="13.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c r="AM819" s="46"/>
      <c r="AN819" s="46"/>
      <c r="AO819" s="46"/>
      <c r="AP819" s="46"/>
      <c r="AQ819" s="46"/>
      <c r="AR819" s="46"/>
      <c r="AS819" s="46"/>
      <c r="AT819" s="46"/>
      <c r="AU819" s="46"/>
      <c r="AV819" s="46"/>
      <c r="AW819" s="46"/>
      <c r="AX819" s="46"/>
      <c r="AY819" s="46"/>
      <c r="AZ819" s="46"/>
      <c r="BA819" s="46"/>
      <c r="BB819" s="46"/>
      <c r="BC819" s="46"/>
      <c r="BD819" s="46"/>
      <c r="BE819" s="46"/>
      <c r="BF819" s="46"/>
      <c r="BG819" s="46"/>
      <c r="BH819" s="46"/>
      <c r="BI819" s="46"/>
      <c r="BJ819" s="46"/>
      <c r="BK819" s="46"/>
      <c r="BL819" s="46"/>
      <c r="BM819" s="46"/>
    </row>
    <row r="820" spans="1:65" ht="13.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c r="AM820" s="46"/>
      <c r="AN820" s="46"/>
      <c r="AO820" s="46"/>
      <c r="AP820" s="46"/>
      <c r="AQ820" s="46"/>
      <c r="AR820" s="46"/>
      <c r="AS820" s="46"/>
      <c r="AT820" s="46"/>
      <c r="AU820" s="46"/>
      <c r="AV820" s="46"/>
      <c r="AW820" s="46"/>
      <c r="AX820" s="46"/>
      <c r="AY820" s="46"/>
      <c r="AZ820" s="46"/>
      <c r="BA820" s="46"/>
      <c r="BB820" s="46"/>
      <c r="BC820" s="46"/>
      <c r="BD820" s="46"/>
      <c r="BE820" s="46"/>
      <c r="BF820" s="46"/>
      <c r="BG820" s="46"/>
      <c r="BH820" s="46"/>
      <c r="BI820" s="46"/>
      <c r="BJ820" s="46"/>
      <c r="BK820" s="46"/>
      <c r="BL820" s="46"/>
      <c r="BM820" s="46"/>
    </row>
    <row r="821" spans="1:65" ht="13.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c r="AM821" s="46"/>
      <c r="AN821" s="46"/>
      <c r="AO821" s="46"/>
      <c r="AP821" s="46"/>
      <c r="AQ821" s="46"/>
      <c r="AR821" s="46"/>
      <c r="AS821" s="46"/>
      <c r="AT821" s="46"/>
      <c r="AU821" s="46"/>
      <c r="AV821" s="46"/>
      <c r="AW821" s="46"/>
      <c r="AX821" s="46"/>
      <c r="AY821" s="46"/>
      <c r="AZ821" s="46"/>
      <c r="BA821" s="46"/>
      <c r="BB821" s="46"/>
      <c r="BC821" s="46"/>
      <c r="BD821" s="46"/>
      <c r="BE821" s="46"/>
      <c r="BF821" s="46"/>
      <c r="BG821" s="46"/>
      <c r="BH821" s="46"/>
      <c r="BI821" s="46"/>
      <c r="BJ821" s="46"/>
      <c r="BK821" s="46"/>
      <c r="BL821" s="46"/>
      <c r="BM821" s="46"/>
    </row>
    <row r="822" spans="1:65" ht="13.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c r="AM822" s="46"/>
      <c r="AN822" s="46"/>
      <c r="AO822" s="46"/>
      <c r="AP822" s="46"/>
      <c r="AQ822" s="46"/>
      <c r="AR822" s="46"/>
      <c r="AS822" s="46"/>
      <c r="AT822" s="46"/>
      <c r="AU822" s="46"/>
      <c r="AV822" s="46"/>
      <c r="AW822" s="46"/>
      <c r="AX822" s="46"/>
      <c r="AY822" s="46"/>
      <c r="AZ822" s="46"/>
      <c r="BA822" s="46"/>
      <c r="BB822" s="46"/>
      <c r="BC822" s="46"/>
      <c r="BD822" s="46"/>
      <c r="BE822" s="46"/>
      <c r="BF822" s="46"/>
      <c r="BG822" s="46"/>
      <c r="BH822" s="46"/>
      <c r="BI822" s="46"/>
      <c r="BJ822" s="46"/>
      <c r="BK822" s="46"/>
      <c r="BL822" s="46"/>
      <c r="BM822" s="46"/>
    </row>
    <row r="823" spans="1:65" ht="13.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c r="AM823" s="46"/>
      <c r="AN823" s="46"/>
      <c r="AO823" s="46"/>
      <c r="AP823" s="46"/>
      <c r="AQ823" s="46"/>
      <c r="AR823" s="46"/>
      <c r="AS823" s="46"/>
      <c r="AT823" s="46"/>
      <c r="AU823" s="46"/>
      <c r="AV823" s="46"/>
      <c r="AW823" s="46"/>
      <c r="AX823" s="46"/>
      <c r="AY823" s="46"/>
      <c r="AZ823" s="46"/>
      <c r="BA823" s="46"/>
      <c r="BB823" s="46"/>
      <c r="BC823" s="46"/>
      <c r="BD823" s="46"/>
      <c r="BE823" s="46"/>
      <c r="BF823" s="46"/>
      <c r="BG823" s="46"/>
      <c r="BH823" s="46"/>
      <c r="BI823" s="46"/>
      <c r="BJ823" s="46"/>
      <c r="BK823" s="46"/>
      <c r="BL823" s="46"/>
      <c r="BM823" s="46"/>
    </row>
    <row r="824" spans="1:65" ht="13.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c r="AM824" s="46"/>
      <c r="AN824" s="46"/>
      <c r="AO824" s="46"/>
      <c r="AP824" s="46"/>
      <c r="AQ824" s="46"/>
      <c r="AR824" s="46"/>
      <c r="AS824" s="46"/>
      <c r="AT824" s="46"/>
      <c r="AU824" s="46"/>
      <c r="AV824" s="46"/>
      <c r="AW824" s="46"/>
      <c r="AX824" s="46"/>
      <c r="AY824" s="46"/>
      <c r="AZ824" s="46"/>
      <c r="BA824" s="46"/>
      <c r="BB824" s="46"/>
      <c r="BC824" s="46"/>
      <c r="BD824" s="46"/>
      <c r="BE824" s="46"/>
      <c r="BF824" s="46"/>
      <c r="BG824" s="46"/>
      <c r="BH824" s="46"/>
      <c r="BI824" s="46"/>
      <c r="BJ824" s="46"/>
      <c r="BK824" s="46"/>
      <c r="BL824" s="46"/>
      <c r="BM824" s="46"/>
    </row>
    <row r="825" spans="1:65" ht="13.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c r="AM825" s="46"/>
      <c r="AN825" s="46"/>
      <c r="AO825" s="46"/>
      <c r="AP825" s="46"/>
      <c r="AQ825" s="46"/>
      <c r="AR825" s="46"/>
      <c r="AS825" s="46"/>
      <c r="AT825" s="46"/>
      <c r="AU825" s="46"/>
      <c r="AV825" s="46"/>
      <c r="AW825" s="46"/>
      <c r="AX825" s="46"/>
      <c r="AY825" s="46"/>
      <c r="AZ825" s="46"/>
      <c r="BA825" s="46"/>
      <c r="BB825" s="46"/>
      <c r="BC825" s="46"/>
      <c r="BD825" s="46"/>
      <c r="BE825" s="46"/>
      <c r="BF825" s="46"/>
      <c r="BG825" s="46"/>
      <c r="BH825" s="46"/>
      <c r="BI825" s="46"/>
      <c r="BJ825" s="46"/>
      <c r="BK825" s="46"/>
      <c r="BL825" s="46"/>
      <c r="BM825" s="46"/>
    </row>
    <row r="826" spans="1:65" ht="13.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c r="AQ826" s="46"/>
      <c r="AR826" s="46"/>
      <c r="AS826" s="46"/>
      <c r="AT826" s="46"/>
      <c r="AU826" s="46"/>
      <c r="AV826" s="46"/>
      <c r="AW826" s="46"/>
      <c r="AX826" s="46"/>
      <c r="AY826" s="46"/>
      <c r="AZ826" s="46"/>
      <c r="BA826" s="46"/>
      <c r="BB826" s="46"/>
      <c r="BC826" s="46"/>
      <c r="BD826" s="46"/>
      <c r="BE826" s="46"/>
      <c r="BF826" s="46"/>
      <c r="BG826" s="46"/>
      <c r="BH826" s="46"/>
      <c r="BI826" s="46"/>
      <c r="BJ826" s="46"/>
      <c r="BK826" s="46"/>
      <c r="BL826" s="46"/>
      <c r="BM826" s="46"/>
    </row>
    <row r="827" spans="1:65" ht="13.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c r="AM827" s="46"/>
      <c r="AN827" s="46"/>
      <c r="AO827" s="46"/>
      <c r="AP827" s="46"/>
      <c r="AQ827" s="46"/>
      <c r="AR827" s="46"/>
      <c r="AS827" s="46"/>
      <c r="AT827" s="46"/>
      <c r="AU827" s="46"/>
      <c r="AV827" s="46"/>
      <c r="AW827" s="46"/>
      <c r="AX827" s="46"/>
      <c r="AY827" s="46"/>
      <c r="AZ827" s="46"/>
      <c r="BA827" s="46"/>
      <c r="BB827" s="46"/>
      <c r="BC827" s="46"/>
      <c r="BD827" s="46"/>
      <c r="BE827" s="46"/>
      <c r="BF827" s="46"/>
      <c r="BG827" s="46"/>
      <c r="BH827" s="46"/>
      <c r="BI827" s="46"/>
      <c r="BJ827" s="46"/>
      <c r="BK827" s="46"/>
      <c r="BL827" s="46"/>
      <c r="BM827" s="46"/>
    </row>
    <row r="828" spans="1:65" ht="13.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c r="BL828" s="46"/>
      <c r="BM828" s="46"/>
    </row>
    <row r="829" spans="1:65" ht="13.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c r="BK829" s="46"/>
      <c r="BL829" s="46"/>
      <c r="BM829" s="46"/>
    </row>
    <row r="830" spans="1:65" ht="13.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c r="AM830" s="46"/>
      <c r="AN830" s="46"/>
      <c r="AO830" s="46"/>
      <c r="AP830" s="46"/>
      <c r="AQ830" s="46"/>
      <c r="AR830" s="46"/>
      <c r="AS830" s="46"/>
      <c r="AT830" s="46"/>
      <c r="AU830" s="46"/>
      <c r="AV830" s="46"/>
      <c r="AW830" s="46"/>
      <c r="AX830" s="46"/>
      <c r="AY830" s="46"/>
      <c r="AZ830" s="46"/>
      <c r="BA830" s="46"/>
      <c r="BB830" s="46"/>
      <c r="BC830" s="46"/>
      <c r="BD830" s="46"/>
      <c r="BE830" s="46"/>
      <c r="BF830" s="46"/>
      <c r="BG830" s="46"/>
      <c r="BH830" s="46"/>
      <c r="BI830" s="46"/>
      <c r="BJ830" s="46"/>
      <c r="BK830" s="46"/>
      <c r="BL830" s="46"/>
      <c r="BM830" s="46"/>
    </row>
    <row r="831" spans="1:65" ht="13.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c r="AM831" s="46"/>
      <c r="AN831" s="46"/>
      <c r="AO831" s="46"/>
      <c r="AP831" s="46"/>
      <c r="AQ831" s="46"/>
      <c r="AR831" s="46"/>
      <c r="AS831" s="46"/>
      <c r="AT831" s="46"/>
      <c r="AU831" s="46"/>
      <c r="AV831" s="46"/>
      <c r="AW831" s="46"/>
      <c r="AX831" s="46"/>
      <c r="AY831" s="46"/>
      <c r="AZ831" s="46"/>
      <c r="BA831" s="46"/>
      <c r="BB831" s="46"/>
      <c r="BC831" s="46"/>
      <c r="BD831" s="46"/>
      <c r="BE831" s="46"/>
      <c r="BF831" s="46"/>
      <c r="BG831" s="46"/>
      <c r="BH831" s="46"/>
      <c r="BI831" s="46"/>
      <c r="BJ831" s="46"/>
      <c r="BK831" s="46"/>
      <c r="BL831" s="46"/>
      <c r="BM831" s="46"/>
    </row>
    <row r="832" spans="1:65" ht="13.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c r="AM832" s="46"/>
      <c r="AN832" s="46"/>
      <c r="AO832" s="46"/>
      <c r="AP832" s="46"/>
      <c r="AQ832" s="46"/>
      <c r="AR832" s="46"/>
      <c r="AS832" s="46"/>
      <c r="AT832" s="46"/>
      <c r="AU832" s="46"/>
      <c r="AV832" s="46"/>
      <c r="AW832" s="46"/>
      <c r="AX832" s="46"/>
      <c r="AY832" s="46"/>
      <c r="AZ832" s="46"/>
      <c r="BA832" s="46"/>
      <c r="BB832" s="46"/>
      <c r="BC832" s="46"/>
      <c r="BD832" s="46"/>
      <c r="BE832" s="46"/>
      <c r="BF832" s="46"/>
      <c r="BG832" s="46"/>
      <c r="BH832" s="46"/>
      <c r="BI832" s="46"/>
      <c r="BJ832" s="46"/>
      <c r="BK832" s="46"/>
      <c r="BL832" s="46"/>
      <c r="BM832" s="46"/>
    </row>
    <row r="833" spans="1:65" ht="13.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c r="AM833" s="46"/>
      <c r="AN833" s="46"/>
      <c r="AO833" s="46"/>
      <c r="AP833" s="46"/>
      <c r="AQ833" s="46"/>
      <c r="AR833" s="46"/>
      <c r="AS833" s="46"/>
      <c r="AT833" s="46"/>
      <c r="AU833" s="46"/>
      <c r="AV833" s="46"/>
      <c r="AW833" s="46"/>
      <c r="AX833" s="46"/>
      <c r="AY833" s="46"/>
      <c r="AZ833" s="46"/>
      <c r="BA833" s="46"/>
      <c r="BB833" s="46"/>
      <c r="BC833" s="46"/>
      <c r="BD833" s="46"/>
      <c r="BE833" s="46"/>
      <c r="BF833" s="46"/>
      <c r="BG833" s="46"/>
      <c r="BH833" s="46"/>
      <c r="BI833" s="46"/>
      <c r="BJ833" s="46"/>
      <c r="BK833" s="46"/>
      <c r="BL833" s="46"/>
      <c r="BM833" s="46"/>
    </row>
    <row r="834" spans="1:65" ht="13.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c r="AM834" s="46"/>
      <c r="AN834" s="46"/>
      <c r="AO834" s="46"/>
      <c r="AP834" s="46"/>
      <c r="AQ834" s="46"/>
      <c r="AR834" s="46"/>
      <c r="AS834" s="46"/>
      <c r="AT834" s="46"/>
      <c r="AU834" s="46"/>
      <c r="AV834" s="46"/>
      <c r="AW834" s="46"/>
      <c r="AX834" s="46"/>
      <c r="AY834" s="46"/>
      <c r="AZ834" s="46"/>
      <c r="BA834" s="46"/>
      <c r="BB834" s="46"/>
      <c r="BC834" s="46"/>
      <c r="BD834" s="46"/>
      <c r="BE834" s="46"/>
      <c r="BF834" s="46"/>
      <c r="BG834" s="46"/>
      <c r="BH834" s="46"/>
      <c r="BI834" s="46"/>
      <c r="BJ834" s="46"/>
      <c r="BK834" s="46"/>
      <c r="BL834" s="46"/>
      <c r="BM834" s="46"/>
    </row>
    <row r="835" spans="1:65" ht="13.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c r="AM835" s="46"/>
      <c r="AN835" s="46"/>
      <c r="AO835" s="46"/>
      <c r="AP835" s="46"/>
      <c r="AQ835" s="46"/>
      <c r="AR835" s="46"/>
      <c r="AS835" s="46"/>
      <c r="AT835" s="46"/>
      <c r="AU835" s="46"/>
      <c r="AV835" s="46"/>
      <c r="AW835" s="46"/>
      <c r="AX835" s="46"/>
      <c r="AY835" s="46"/>
      <c r="AZ835" s="46"/>
      <c r="BA835" s="46"/>
      <c r="BB835" s="46"/>
      <c r="BC835" s="46"/>
      <c r="BD835" s="46"/>
      <c r="BE835" s="46"/>
      <c r="BF835" s="46"/>
      <c r="BG835" s="46"/>
      <c r="BH835" s="46"/>
      <c r="BI835" s="46"/>
      <c r="BJ835" s="46"/>
      <c r="BK835" s="46"/>
      <c r="BL835" s="46"/>
      <c r="BM835" s="46"/>
    </row>
    <row r="836" spans="1:65" ht="13.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c r="AM836" s="46"/>
      <c r="AN836" s="46"/>
      <c r="AO836" s="46"/>
      <c r="AP836" s="46"/>
      <c r="AQ836" s="46"/>
      <c r="AR836" s="46"/>
      <c r="AS836" s="46"/>
      <c r="AT836" s="46"/>
      <c r="AU836" s="46"/>
      <c r="AV836" s="46"/>
      <c r="AW836" s="46"/>
      <c r="AX836" s="46"/>
      <c r="AY836" s="46"/>
      <c r="AZ836" s="46"/>
      <c r="BA836" s="46"/>
      <c r="BB836" s="46"/>
      <c r="BC836" s="46"/>
      <c r="BD836" s="46"/>
      <c r="BE836" s="46"/>
      <c r="BF836" s="46"/>
      <c r="BG836" s="46"/>
      <c r="BH836" s="46"/>
      <c r="BI836" s="46"/>
      <c r="BJ836" s="46"/>
      <c r="BK836" s="46"/>
      <c r="BL836" s="46"/>
      <c r="BM836" s="46"/>
    </row>
    <row r="837" spans="1:65" ht="13.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c r="AM837" s="46"/>
      <c r="AN837" s="46"/>
      <c r="AO837" s="46"/>
      <c r="AP837" s="46"/>
      <c r="AQ837" s="46"/>
      <c r="AR837" s="46"/>
      <c r="AS837" s="46"/>
      <c r="AT837" s="46"/>
      <c r="AU837" s="46"/>
      <c r="AV837" s="46"/>
      <c r="AW837" s="46"/>
      <c r="AX837" s="46"/>
      <c r="AY837" s="46"/>
      <c r="AZ837" s="46"/>
      <c r="BA837" s="46"/>
      <c r="BB837" s="46"/>
      <c r="BC837" s="46"/>
      <c r="BD837" s="46"/>
      <c r="BE837" s="46"/>
      <c r="BF837" s="46"/>
      <c r="BG837" s="46"/>
      <c r="BH837" s="46"/>
      <c r="BI837" s="46"/>
      <c r="BJ837" s="46"/>
      <c r="BK837" s="46"/>
      <c r="BL837" s="46"/>
      <c r="BM837" s="46"/>
    </row>
    <row r="838" spans="1:65" ht="13.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c r="AM838" s="46"/>
      <c r="AN838" s="46"/>
      <c r="AO838" s="46"/>
      <c r="AP838" s="46"/>
      <c r="AQ838" s="46"/>
      <c r="AR838" s="46"/>
      <c r="AS838" s="46"/>
      <c r="AT838" s="46"/>
      <c r="AU838" s="46"/>
      <c r="AV838" s="46"/>
      <c r="AW838" s="46"/>
      <c r="AX838" s="46"/>
      <c r="AY838" s="46"/>
      <c r="AZ838" s="46"/>
      <c r="BA838" s="46"/>
      <c r="BB838" s="46"/>
      <c r="BC838" s="46"/>
      <c r="BD838" s="46"/>
      <c r="BE838" s="46"/>
      <c r="BF838" s="46"/>
      <c r="BG838" s="46"/>
      <c r="BH838" s="46"/>
      <c r="BI838" s="46"/>
      <c r="BJ838" s="46"/>
      <c r="BK838" s="46"/>
      <c r="BL838" s="46"/>
      <c r="BM838" s="46"/>
    </row>
    <row r="839" spans="1:65" ht="13.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c r="AM839" s="46"/>
      <c r="AN839" s="46"/>
      <c r="AO839" s="46"/>
      <c r="AP839" s="46"/>
      <c r="AQ839" s="46"/>
      <c r="AR839" s="46"/>
      <c r="AS839" s="46"/>
      <c r="AT839" s="46"/>
      <c r="AU839" s="46"/>
      <c r="AV839" s="46"/>
      <c r="AW839" s="46"/>
      <c r="AX839" s="46"/>
      <c r="AY839" s="46"/>
      <c r="AZ839" s="46"/>
      <c r="BA839" s="46"/>
      <c r="BB839" s="46"/>
      <c r="BC839" s="46"/>
      <c r="BD839" s="46"/>
      <c r="BE839" s="46"/>
      <c r="BF839" s="46"/>
      <c r="BG839" s="46"/>
      <c r="BH839" s="46"/>
      <c r="BI839" s="46"/>
      <c r="BJ839" s="46"/>
      <c r="BK839" s="46"/>
      <c r="BL839" s="46"/>
      <c r="BM839" s="46"/>
    </row>
    <row r="840" spans="1:65" ht="13.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c r="AM840" s="46"/>
      <c r="AN840" s="46"/>
      <c r="AO840" s="46"/>
      <c r="AP840" s="46"/>
      <c r="AQ840" s="46"/>
      <c r="AR840" s="46"/>
      <c r="AS840" s="46"/>
      <c r="AT840" s="46"/>
      <c r="AU840" s="46"/>
      <c r="AV840" s="46"/>
      <c r="AW840" s="46"/>
      <c r="AX840" s="46"/>
      <c r="AY840" s="46"/>
      <c r="AZ840" s="46"/>
      <c r="BA840" s="46"/>
      <c r="BB840" s="46"/>
      <c r="BC840" s="46"/>
      <c r="BD840" s="46"/>
      <c r="BE840" s="46"/>
      <c r="BF840" s="46"/>
      <c r="BG840" s="46"/>
      <c r="BH840" s="46"/>
      <c r="BI840" s="46"/>
      <c r="BJ840" s="46"/>
      <c r="BK840" s="46"/>
      <c r="BL840" s="46"/>
      <c r="BM840" s="46"/>
    </row>
    <row r="841" spans="1:65" ht="13.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c r="AM841" s="46"/>
      <c r="AN841" s="46"/>
      <c r="AO841" s="46"/>
      <c r="AP841" s="46"/>
      <c r="AQ841" s="46"/>
      <c r="AR841" s="46"/>
      <c r="AS841" s="46"/>
      <c r="AT841" s="46"/>
      <c r="AU841" s="46"/>
      <c r="AV841" s="46"/>
      <c r="AW841" s="46"/>
      <c r="AX841" s="46"/>
      <c r="AY841" s="46"/>
      <c r="AZ841" s="46"/>
      <c r="BA841" s="46"/>
      <c r="BB841" s="46"/>
      <c r="BC841" s="46"/>
      <c r="BD841" s="46"/>
      <c r="BE841" s="46"/>
      <c r="BF841" s="46"/>
      <c r="BG841" s="46"/>
      <c r="BH841" s="46"/>
      <c r="BI841" s="46"/>
      <c r="BJ841" s="46"/>
      <c r="BK841" s="46"/>
      <c r="BL841" s="46"/>
      <c r="BM841" s="46"/>
    </row>
    <row r="842" spans="1:65" ht="13.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c r="AM842" s="46"/>
      <c r="AN842" s="46"/>
      <c r="AO842" s="46"/>
      <c r="AP842" s="46"/>
      <c r="AQ842" s="46"/>
      <c r="AR842" s="46"/>
      <c r="AS842" s="46"/>
      <c r="AT842" s="46"/>
      <c r="AU842" s="46"/>
      <c r="AV842" s="46"/>
      <c r="AW842" s="46"/>
      <c r="AX842" s="46"/>
      <c r="AY842" s="46"/>
      <c r="AZ842" s="46"/>
      <c r="BA842" s="46"/>
      <c r="BB842" s="46"/>
      <c r="BC842" s="46"/>
      <c r="BD842" s="46"/>
      <c r="BE842" s="46"/>
      <c r="BF842" s="46"/>
      <c r="BG842" s="46"/>
      <c r="BH842" s="46"/>
      <c r="BI842" s="46"/>
      <c r="BJ842" s="46"/>
      <c r="BK842" s="46"/>
      <c r="BL842" s="46"/>
      <c r="BM842" s="46"/>
    </row>
    <row r="843" spans="1:65" ht="13.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c r="AM843" s="46"/>
      <c r="AN843" s="46"/>
      <c r="AO843" s="46"/>
      <c r="AP843" s="46"/>
      <c r="AQ843" s="46"/>
      <c r="AR843" s="46"/>
      <c r="AS843" s="46"/>
      <c r="AT843" s="46"/>
      <c r="AU843" s="46"/>
      <c r="AV843" s="46"/>
      <c r="AW843" s="46"/>
      <c r="AX843" s="46"/>
      <c r="AY843" s="46"/>
      <c r="AZ843" s="46"/>
      <c r="BA843" s="46"/>
      <c r="BB843" s="46"/>
      <c r="BC843" s="46"/>
      <c r="BD843" s="46"/>
      <c r="BE843" s="46"/>
      <c r="BF843" s="46"/>
      <c r="BG843" s="46"/>
      <c r="BH843" s="46"/>
      <c r="BI843" s="46"/>
      <c r="BJ843" s="46"/>
      <c r="BK843" s="46"/>
      <c r="BL843" s="46"/>
      <c r="BM843" s="46"/>
    </row>
    <row r="844" spans="1:65" ht="13.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46"/>
      <c r="AN844" s="46"/>
      <c r="AO844" s="46"/>
      <c r="AP844" s="46"/>
      <c r="AQ844" s="46"/>
      <c r="AR844" s="46"/>
      <c r="AS844" s="46"/>
      <c r="AT844" s="46"/>
      <c r="AU844" s="46"/>
      <c r="AV844" s="46"/>
      <c r="AW844" s="46"/>
      <c r="AX844" s="46"/>
      <c r="AY844" s="46"/>
      <c r="AZ844" s="46"/>
      <c r="BA844" s="46"/>
      <c r="BB844" s="46"/>
      <c r="BC844" s="46"/>
      <c r="BD844" s="46"/>
      <c r="BE844" s="46"/>
      <c r="BF844" s="46"/>
      <c r="BG844" s="46"/>
      <c r="BH844" s="46"/>
      <c r="BI844" s="46"/>
      <c r="BJ844" s="46"/>
      <c r="BK844" s="46"/>
      <c r="BL844" s="46"/>
      <c r="BM844" s="46"/>
    </row>
    <row r="845" spans="1:65" ht="13.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c r="AM845" s="46"/>
      <c r="AN845" s="46"/>
      <c r="AO845" s="46"/>
      <c r="AP845" s="46"/>
      <c r="AQ845" s="46"/>
      <c r="AR845" s="46"/>
      <c r="AS845" s="46"/>
      <c r="AT845" s="46"/>
      <c r="AU845" s="46"/>
      <c r="AV845" s="46"/>
      <c r="AW845" s="46"/>
      <c r="AX845" s="46"/>
      <c r="AY845" s="46"/>
      <c r="AZ845" s="46"/>
      <c r="BA845" s="46"/>
      <c r="BB845" s="46"/>
      <c r="BC845" s="46"/>
      <c r="BD845" s="46"/>
      <c r="BE845" s="46"/>
      <c r="BF845" s="46"/>
      <c r="BG845" s="46"/>
      <c r="BH845" s="46"/>
      <c r="BI845" s="46"/>
      <c r="BJ845" s="46"/>
      <c r="BK845" s="46"/>
      <c r="BL845" s="46"/>
      <c r="BM845" s="46"/>
    </row>
    <row r="846" spans="1:65" ht="13.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c r="AM846" s="46"/>
      <c r="AN846" s="46"/>
      <c r="AO846" s="46"/>
      <c r="AP846" s="46"/>
      <c r="AQ846" s="46"/>
      <c r="AR846" s="46"/>
      <c r="AS846" s="46"/>
      <c r="AT846" s="46"/>
      <c r="AU846" s="46"/>
      <c r="AV846" s="46"/>
      <c r="AW846" s="46"/>
      <c r="AX846" s="46"/>
      <c r="AY846" s="46"/>
      <c r="AZ846" s="46"/>
      <c r="BA846" s="46"/>
      <c r="BB846" s="46"/>
      <c r="BC846" s="46"/>
      <c r="BD846" s="46"/>
      <c r="BE846" s="46"/>
      <c r="BF846" s="46"/>
      <c r="BG846" s="46"/>
      <c r="BH846" s="46"/>
      <c r="BI846" s="46"/>
      <c r="BJ846" s="46"/>
      <c r="BK846" s="46"/>
      <c r="BL846" s="46"/>
      <c r="BM846" s="46"/>
    </row>
    <row r="847" spans="1:65" ht="13.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c r="AM847" s="46"/>
      <c r="AN847" s="46"/>
      <c r="AO847" s="46"/>
      <c r="AP847" s="46"/>
      <c r="AQ847" s="46"/>
      <c r="AR847" s="46"/>
      <c r="AS847" s="46"/>
      <c r="AT847" s="46"/>
      <c r="AU847" s="46"/>
      <c r="AV847" s="46"/>
      <c r="AW847" s="46"/>
      <c r="AX847" s="46"/>
      <c r="AY847" s="46"/>
      <c r="AZ847" s="46"/>
      <c r="BA847" s="46"/>
      <c r="BB847" s="46"/>
      <c r="BC847" s="46"/>
      <c r="BD847" s="46"/>
      <c r="BE847" s="46"/>
      <c r="BF847" s="46"/>
      <c r="BG847" s="46"/>
      <c r="BH847" s="46"/>
      <c r="BI847" s="46"/>
      <c r="BJ847" s="46"/>
      <c r="BK847" s="46"/>
      <c r="BL847" s="46"/>
      <c r="BM847" s="46"/>
    </row>
    <row r="848" spans="1:65" ht="13.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c r="AM848" s="46"/>
      <c r="AN848" s="46"/>
      <c r="AO848" s="46"/>
      <c r="AP848" s="46"/>
      <c r="AQ848" s="46"/>
      <c r="AR848" s="46"/>
      <c r="AS848" s="46"/>
      <c r="AT848" s="46"/>
      <c r="AU848" s="46"/>
      <c r="AV848" s="46"/>
      <c r="AW848" s="46"/>
      <c r="AX848" s="46"/>
      <c r="AY848" s="46"/>
      <c r="AZ848" s="46"/>
      <c r="BA848" s="46"/>
      <c r="BB848" s="46"/>
      <c r="BC848" s="46"/>
      <c r="BD848" s="46"/>
      <c r="BE848" s="46"/>
      <c r="BF848" s="46"/>
      <c r="BG848" s="46"/>
      <c r="BH848" s="46"/>
      <c r="BI848" s="46"/>
      <c r="BJ848" s="46"/>
      <c r="BK848" s="46"/>
      <c r="BL848" s="46"/>
      <c r="BM848" s="46"/>
    </row>
    <row r="849" spans="1:65" ht="13.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c r="AM849" s="46"/>
      <c r="AN849" s="46"/>
      <c r="AO849" s="46"/>
      <c r="AP849" s="46"/>
      <c r="AQ849" s="46"/>
      <c r="AR849" s="46"/>
      <c r="AS849" s="46"/>
      <c r="AT849" s="46"/>
      <c r="AU849" s="46"/>
      <c r="AV849" s="46"/>
      <c r="AW849" s="46"/>
      <c r="AX849" s="46"/>
      <c r="AY849" s="46"/>
      <c r="AZ849" s="46"/>
      <c r="BA849" s="46"/>
      <c r="BB849" s="46"/>
      <c r="BC849" s="46"/>
      <c r="BD849" s="46"/>
      <c r="BE849" s="46"/>
      <c r="BF849" s="46"/>
      <c r="BG849" s="46"/>
      <c r="BH849" s="46"/>
      <c r="BI849" s="46"/>
      <c r="BJ849" s="46"/>
      <c r="BK849" s="46"/>
      <c r="BL849" s="46"/>
      <c r="BM849" s="46"/>
    </row>
    <row r="850" spans="1:65" ht="13.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c r="AM850" s="46"/>
      <c r="AN850" s="46"/>
      <c r="AO850" s="46"/>
      <c r="AP850" s="46"/>
      <c r="AQ850" s="46"/>
      <c r="AR850" s="46"/>
      <c r="AS850" s="46"/>
      <c r="AT850" s="46"/>
      <c r="AU850" s="46"/>
      <c r="AV850" s="46"/>
      <c r="AW850" s="46"/>
      <c r="AX850" s="46"/>
      <c r="AY850" s="46"/>
      <c r="AZ850" s="46"/>
      <c r="BA850" s="46"/>
      <c r="BB850" s="46"/>
      <c r="BC850" s="46"/>
      <c r="BD850" s="46"/>
      <c r="BE850" s="46"/>
      <c r="BF850" s="46"/>
      <c r="BG850" s="46"/>
      <c r="BH850" s="46"/>
      <c r="BI850" s="46"/>
      <c r="BJ850" s="46"/>
      <c r="BK850" s="46"/>
      <c r="BL850" s="46"/>
      <c r="BM850" s="46"/>
    </row>
    <row r="851" spans="1:65" ht="13.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c r="AM851" s="46"/>
      <c r="AN851" s="46"/>
      <c r="AO851" s="46"/>
      <c r="AP851" s="46"/>
      <c r="AQ851" s="46"/>
      <c r="AR851" s="46"/>
      <c r="AS851" s="46"/>
      <c r="AT851" s="46"/>
      <c r="AU851" s="46"/>
      <c r="AV851" s="46"/>
      <c r="AW851" s="46"/>
      <c r="AX851" s="46"/>
      <c r="AY851" s="46"/>
      <c r="AZ851" s="46"/>
      <c r="BA851" s="46"/>
      <c r="BB851" s="46"/>
      <c r="BC851" s="46"/>
      <c r="BD851" s="46"/>
      <c r="BE851" s="46"/>
      <c r="BF851" s="46"/>
      <c r="BG851" s="46"/>
      <c r="BH851" s="46"/>
      <c r="BI851" s="46"/>
      <c r="BJ851" s="46"/>
      <c r="BK851" s="46"/>
      <c r="BL851" s="46"/>
      <c r="BM851" s="46"/>
    </row>
    <row r="852" spans="1:65" ht="13.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c r="AQ852" s="46"/>
      <c r="AR852" s="46"/>
      <c r="AS852" s="46"/>
      <c r="AT852" s="46"/>
      <c r="AU852" s="46"/>
      <c r="AV852" s="46"/>
      <c r="AW852" s="46"/>
      <c r="AX852" s="46"/>
      <c r="AY852" s="46"/>
      <c r="AZ852" s="46"/>
      <c r="BA852" s="46"/>
      <c r="BB852" s="46"/>
      <c r="BC852" s="46"/>
      <c r="BD852" s="46"/>
      <c r="BE852" s="46"/>
      <c r="BF852" s="46"/>
      <c r="BG852" s="46"/>
      <c r="BH852" s="46"/>
      <c r="BI852" s="46"/>
      <c r="BJ852" s="46"/>
      <c r="BK852" s="46"/>
      <c r="BL852" s="46"/>
      <c r="BM852" s="46"/>
    </row>
    <row r="853" spans="1:65" ht="13.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c r="AM853" s="46"/>
      <c r="AN853" s="46"/>
      <c r="AO853" s="46"/>
      <c r="AP853" s="46"/>
      <c r="AQ853" s="46"/>
      <c r="AR853" s="46"/>
      <c r="AS853" s="46"/>
      <c r="AT853" s="46"/>
      <c r="AU853" s="46"/>
      <c r="AV853" s="46"/>
      <c r="AW853" s="46"/>
      <c r="AX853" s="46"/>
      <c r="AY853" s="46"/>
      <c r="AZ853" s="46"/>
      <c r="BA853" s="46"/>
      <c r="BB853" s="46"/>
      <c r="BC853" s="46"/>
      <c r="BD853" s="46"/>
      <c r="BE853" s="46"/>
      <c r="BF853" s="46"/>
      <c r="BG853" s="46"/>
      <c r="BH853" s="46"/>
      <c r="BI853" s="46"/>
      <c r="BJ853" s="46"/>
      <c r="BK853" s="46"/>
      <c r="BL853" s="46"/>
      <c r="BM853" s="46"/>
    </row>
    <row r="854" spans="1:65" ht="13.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c r="AH854" s="46"/>
      <c r="AI854" s="46"/>
      <c r="AJ854" s="46"/>
      <c r="AK854" s="46"/>
      <c r="AL854" s="46"/>
      <c r="AM854" s="46"/>
      <c r="AN854" s="46"/>
      <c r="AO854" s="46"/>
      <c r="AP854" s="46"/>
      <c r="AQ854" s="46"/>
      <c r="AR854" s="46"/>
      <c r="AS854" s="46"/>
      <c r="AT854" s="46"/>
      <c r="AU854" s="46"/>
      <c r="AV854" s="46"/>
      <c r="AW854" s="46"/>
      <c r="AX854" s="46"/>
      <c r="AY854" s="46"/>
      <c r="AZ854" s="46"/>
      <c r="BA854" s="46"/>
      <c r="BB854" s="46"/>
      <c r="BC854" s="46"/>
      <c r="BD854" s="46"/>
      <c r="BE854" s="46"/>
      <c r="BF854" s="46"/>
      <c r="BG854" s="46"/>
      <c r="BH854" s="46"/>
      <c r="BI854" s="46"/>
      <c r="BJ854" s="46"/>
      <c r="BK854" s="46"/>
      <c r="BL854" s="46"/>
      <c r="BM854" s="46"/>
    </row>
    <row r="855" spans="1:65" ht="13.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c r="AM855" s="46"/>
      <c r="AN855" s="46"/>
      <c r="AO855" s="46"/>
      <c r="AP855" s="46"/>
      <c r="AQ855" s="46"/>
      <c r="AR855" s="46"/>
      <c r="AS855" s="46"/>
      <c r="AT855" s="46"/>
      <c r="AU855" s="46"/>
      <c r="AV855" s="46"/>
      <c r="AW855" s="46"/>
      <c r="AX855" s="46"/>
      <c r="AY855" s="46"/>
      <c r="AZ855" s="46"/>
      <c r="BA855" s="46"/>
      <c r="BB855" s="46"/>
      <c r="BC855" s="46"/>
      <c r="BD855" s="46"/>
      <c r="BE855" s="46"/>
      <c r="BF855" s="46"/>
      <c r="BG855" s="46"/>
      <c r="BH855" s="46"/>
      <c r="BI855" s="46"/>
      <c r="BJ855" s="46"/>
      <c r="BK855" s="46"/>
      <c r="BL855" s="46"/>
      <c r="BM855" s="46"/>
    </row>
    <row r="856" spans="1:65" ht="13.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c r="AM856" s="46"/>
      <c r="AN856" s="46"/>
      <c r="AO856" s="46"/>
      <c r="AP856" s="46"/>
      <c r="AQ856" s="46"/>
      <c r="AR856" s="46"/>
      <c r="AS856" s="46"/>
      <c r="AT856" s="46"/>
      <c r="AU856" s="46"/>
      <c r="AV856" s="46"/>
      <c r="AW856" s="46"/>
      <c r="AX856" s="46"/>
      <c r="AY856" s="46"/>
      <c r="AZ856" s="46"/>
      <c r="BA856" s="46"/>
      <c r="BB856" s="46"/>
      <c r="BC856" s="46"/>
      <c r="BD856" s="46"/>
      <c r="BE856" s="46"/>
      <c r="BF856" s="46"/>
      <c r="BG856" s="46"/>
      <c r="BH856" s="46"/>
      <c r="BI856" s="46"/>
      <c r="BJ856" s="46"/>
      <c r="BK856" s="46"/>
      <c r="BL856" s="46"/>
      <c r="BM856" s="46"/>
    </row>
    <row r="857" spans="1:65" ht="13.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c r="AM857" s="46"/>
      <c r="AN857" s="46"/>
      <c r="AO857" s="46"/>
      <c r="AP857" s="46"/>
      <c r="AQ857" s="46"/>
      <c r="AR857" s="46"/>
      <c r="AS857" s="46"/>
      <c r="AT857" s="46"/>
      <c r="AU857" s="46"/>
      <c r="AV857" s="46"/>
      <c r="AW857" s="46"/>
      <c r="AX857" s="46"/>
      <c r="AY857" s="46"/>
      <c r="AZ857" s="46"/>
      <c r="BA857" s="46"/>
      <c r="BB857" s="46"/>
      <c r="BC857" s="46"/>
      <c r="BD857" s="46"/>
      <c r="BE857" s="46"/>
      <c r="BF857" s="46"/>
      <c r="BG857" s="46"/>
      <c r="BH857" s="46"/>
      <c r="BI857" s="46"/>
      <c r="BJ857" s="46"/>
      <c r="BK857" s="46"/>
      <c r="BL857" s="46"/>
      <c r="BM857" s="46"/>
    </row>
    <row r="858" spans="1:65" ht="13.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c r="AM858" s="46"/>
      <c r="AN858" s="46"/>
      <c r="AO858" s="46"/>
      <c r="AP858" s="46"/>
      <c r="AQ858" s="46"/>
      <c r="AR858" s="46"/>
      <c r="AS858" s="46"/>
      <c r="AT858" s="46"/>
      <c r="AU858" s="46"/>
      <c r="AV858" s="46"/>
      <c r="AW858" s="46"/>
      <c r="AX858" s="46"/>
      <c r="AY858" s="46"/>
      <c r="AZ858" s="46"/>
      <c r="BA858" s="46"/>
      <c r="BB858" s="46"/>
      <c r="BC858" s="46"/>
      <c r="BD858" s="46"/>
      <c r="BE858" s="46"/>
      <c r="BF858" s="46"/>
      <c r="BG858" s="46"/>
      <c r="BH858" s="46"/>
      <c r="BI858" s="46"/>
      <c r="BJ858" s="46"/>
      <c r="BK858" s="46"/>
      <c r="BL858" s="46"/>
      <c r="BM858" s="46"/>
    </row>
    <row r="859" spans="1:65" ht="13.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c r="AM859" s="46"/>
      <c r="AN859" s="46"/>
      <c r="AO859" s="46"/>
      <c r="AP859" s="46"/>
      <c r="AQ859" s="46"/>
      <c r="AR859" s="46"/>
      <c r="AS859" s="46"/>
      <c r="AT859" s="46"/>
      <c r="AU859" s="46"/>
      <c r="AV859" s="46"/>
      <c r="AW859" s="46"/>
      <c r="AX859" s="46"/>
      <c r="AY859" s="46"/>
      <c r="AZ859" s="46"/>
      <c r="BA859" s="46"/>
      <c r="BB859" s="46"/>
      <c r="BC859" s="46"/>
      <c r="BD859" s="46"/>
      <c r="BE859" s="46"/>
      <c r="BF859" s="46"/>
      <c r="BG859" s="46"/>
      <c r="BH859" s="46"/>
      <c r="BI859" s="46"/>
      <c r="BJ859" s="46"/>
      <c r="BK859" s="46"/>
      <c r="BL859" s="46"/>
      <c r="BM859" s="46"/>
    </row>
    <row r="860" spans="1:65" ht="13.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c r="AM860" s="46"/>
      <c r="AN860" s="46"/>
      <c r="AO860" s="46"/>
      <c r="AP860" s="46"/>
      <c r="AQ860" s="46"/>
      <c r="AR860" s="46"/>
      <c r="AS860" s="46"/>
      <c r="AT860" s="46"/>
      <c r="AU860" s="46"/>
      <c r="AV860" s="46"/>
      <c r="AW860" s="46"/>
      <c r="AX860" s="46"/>
      <c r="AY860" s="46"/>
      <c r="AZ860" s="46"/>
      <c r="BA860" s="46"/>
      <c r="BB860" s="46"/>
      <c r="BC860" s="46"/>
      <c r="BD860" s="46"/>
      <c r="BE860" s="46"/>
      <c r="BF860" s="46"/>
      <c r="BG860" s="46"/>
      <c r="BH860" s="46"/>
      <c r="BI860" s="46"/>
      <c r="BJ860" s="46"/>
      <c r="BK860" s="46"/>
      <c r="BL860" s="46"/>
      <c r="BM860" s="46"/>
    </row>
    <row r="861" spans="1:65" ht="13.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c r="AM861" s="46"/>
      <c r="AN861" s="46"/>
      <c r="AO861" s="46"/>
      <c r="AP861" s="46"/>
      <c r="AQ861" s="46"/>
      <c r="AR861" s="46"/>
      <c r="AS861" s="46"/>
      <c r="AT861" s="46"/>
      <c r="AU861" s="46"/>
      <c r="AV861" s="46"/>
      <c r="AW861" s="46"/>
      <c r="AX861" s="46"/>
      <c r="AY861" s="46"/>
      <c r="AZ861" s="46"/>
      <c r="BA861" s="46"/>
      <c r="BB861" s="46"/>
      <c r="BC861" s="46"/>
      <c r="BD861" s="46"/>
      <c r="BE861" s="46"/>
      <c r="BF861" s="46"/>
      <c r="BG861" s="46"/>
      <c r="BH861" s="46"/>
      <c r="BI861" s="46"/>
      <c r="BJ861" s="46"/>
      <c r="BK861" s="46"/>
      <c r="BL861" s="46"/>
      <c r="BM861" s="46"/>
    </row>
    <row r="862" spans="1:65" ht="13.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c r="AM862" s="46"/>
      <c r="AN862" s="46"/>
      <c r="AO862" s="46"/>
      <c r="AP862" s="46"/>
      <c r="AQ862" s="46"/>
      <c r="AR862" s="46"/>
      <c r="AS862" s="46"/>
      <c r="AT862" s="46"/>
      <c r="AU862" s="46"/>
      <c r="AV862" s="46"/>
      <c r="AW862" s="46"/>
      <c r="AX862" s="46"/>
      <c r="AY862" s="46"/>
      <c r="AZ862" s="46"/>
      <c r="BA862" s="46"/>
      <c r="BB862" s="46"/>
      <c r="BC862" s="46"/>
      <c r="BD862" s="46"/>
      <c r="BE862" s="46"/>
      <c r="BF862" s="46"/>
      <c r="BG862" s="46"/>
      <c r="BH862" s="46"/>
      <c r="BI862" s="46"/>
      <c r="BJ862" s="46"/>
      <c r="BK862" s="46"/>
      <c r="BL862" s="46"/>
      <c r="BM862" s="46"/>
    </row>
    <row r="863" spans="1:65" ht="13.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c r="AM863" s="46"/>
      <c r="AN863" s="46"/>
      <c r="AO863" s="46"/>
      <c r="AP863" s="46"/>
      <c r="AQ863" s="46"/>
      <c r="AR863" s="46"/>
      <c r="AS863" s="46"/>
      <c r="AT863" s="46"/>
      <c r="AU863" s="46"/>
      <c r="AV863" s="46"/>
      <c r="AW863" s="46"/>
      <c r="AX863" s="46"/>
      <c r="AY863" s="46"/>
      <c r="AZ863" s="46"/>
      <c r="BA863" s="46"/>
      <c r="BB863" s="46"/>
      <c r="BC863" s="46"/>
      <c r="BD863" s="46"/>
      <c r="BE863" s="46"/>
      <c r="BF863" s="46"/>
      <c r="BG863" s="46"/>
      <c r="BH863" s="46"/>
      <c r="BI863" s="46"/>
      <c r="BJ863" s="46"/>
      <c r="BK863" s="46"/>
      <c r="BL863" s="46"/>
      <c r="BM863" s="46"/>
    </row>
    <row r="864" spans="1:65" ht="13.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c r="AM864" s="46"/>
      <c r="AN864" s="46"/>
      <c r="AO864" s="46"/>
      <c r="AP864" s="46"/>
      <c r="AQ864" s="46"/>
      <c r="AR864" s="46"/>
      <c r="AS864" s="46"/>
      <c r="AT864" s="46"/>
      <c r="AU864" s="46"/>
      <c r="AV864" s="46"/>
      <c r="AW864" s="46"/>
      <c r="AX864" s="46"/>
      <c r="AY864" s="46"/>
      <c r="AZ864" s="46"/>
      <c r="BA864" s="46"/>
      <c r="BB864" s="46"/>
      <c r="BC864" s="46"/>
      <c r="BD864" s="46"/>
      <c r="BE864" s="46"/>
      <c r="BF864" s="46"/>
      <c r="BG864" s="46"/>
      <c r="BH864" s="46"/>
      <c r="BI864" s="46"/>
      <c r="BJ864" s="46"/>
      <c r="BK864" s="46"/>
      <c r="BL864" s="46"/>
      <c r="BM864" s="46"/>
    </row>
    <row r="865" spans="1:65" ht="13.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c r="AM865" s="46"/>
      <c r="AN865" s="46"/>
      <c r="AO865" s="46"/>
      <c r="AP865" s="46"/>
      <c r="AQ865" s="46"/>
      <c r="AR865" s="46"/>
      <c r="AS865" s="46"/>
      <c r="AT865" s="46"/>
      <c r="AU865" s="46"/>
      <c r="AV865" s="46"/>
      <c r="AW865" s="46"/>
      <c r="AX865" s="46"/>
      <c r="AY865" s="46"/>
      <c r="AZ865" s="46"/>
      <c r="BA865" s="46"/>
      <c r="BB865" s="46"/>
      <c r="BC865" s="46"/>
      <c r="BD865" s="46"/>
      <c r="BE865" s="46"/>
      <c r="BF865" s="46"/>
      <c r="BG865" s="46"/>
      <c r="BH865" s="46"/>
      <c r="BI865" s="46"/>
      <c r="BJ865" s="46"/>
      <c r="BK865" s="46"/>
      <c r="BL865" s="46"/>
      <c r="BM865" s="46"/>
    </row>
    <row r="866" spans="1:65" ht="13.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c r="AM866" s="46"/>
      <c r="AN866" s="46"/>
      <c r="AO866" s="46"/>
      <c r="AP866" s="46"/>
      <c r="AQ866" s="46"/>
      <c r="AR866" s="46"/>
      <c r="AS866" s="46"/>
      <c r="AT866" s="46"/>
      <c r="AU866" s="46"/>
      <c r="AV866" s="46"/>
      <c r="AW866" s="46"/>
      <c r="AX866" s="46"/>
      <c r="AY866" s="46"/>
      <c r="AZ866" s="46"/>
      <c r="BA866" s="46"/>
      <c r="BB866" s="46"/>
      <c r="BC866" s="46"/>
      <c r="BD866" s="46"/>
      <c r="BE866" s="46"/>
      <c r="BF866" s="46"/>
      <c r="BG866" s="46"/>
      <c r="BH866" s="46"/>
      <c r="BI866" s="46"/>
      <c r="BJ866" s="46"/>
      <c r="BK866" s="46"/>
      <c r="BL866" s="46"/>
      <c r="BM866" s="46"/>
    </row>
    <row r="867" spans="1:65" ht="13.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c r="AM867" s="46"/>
      <c r="AN867" s="46"/>
      <c r="AO867" s="46"/>
      <c r="AP867" s="46"/>
      <c r="AQ867" s="46"/>
      <c r="AR867" s="46"/>
      <c r="AS867" s="46"/>
      <c r="AT867" s="46"/>
      <c r="AU867" s="46"/>
      <c r="AV867" s="46"/>
      <c r="AW867" s="46"/>
      <c r="AX867" s="46"/>
      <c r="AY867" s="46"/>
      <c r="AZ867" s="46"/>
      <c r="BA867" s="46"/>
      <c r="BB867" s="46"/>
      <c r="BC867" s="46"/>
      <c r="BD867" s="46"/>
      <c r="BE867" s="46"/>
      <c r="BF867" s="46"/>
      <c r="BG867" s="46"/>
      <c r="BH867" s="46"/>
      <c r="BI867" s="46"/>
      <c r="BJ867" s="46"/>
      <c r="BK867" s="46"/>
      <c r="BL867" s="46"/>
      <c r="BM867" s="46"/>
    </row>
    <row r="868" spans="1:65" ht="13.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c r="AM868" s="46"/>
      <c r="AN868" s="46"/>
      <c r="AO868" s="46"/>
      <c r="AP868" s="46"/>
      <c r="AQ868" s="46"/>
      <c r="AR868" s="46"/>
      <c r="AS868" s="46"/>
      <c r="AT868" s="46"/>
      <c r="AU868" s="46"/>
      <c r="AV868" s="46"/>
      <c r="AW868" s="46"/>
      <c r="AX868" s="46"/>
      <c r="AY868" s="46"/>
      <c r="AZ868" s="46"/>
      <c r="BA868" s="46"/>
      <c r="BB868" s="46"/>
      <c r="BC868" s="46"/>
      <c r="BD868" s="46"/>
      <c r="BE868" s="46"/>
      <c r="BF868" s="46"/>
      <c r="BG868" s="46"/>
      <c r="BH868" s="46"/>
      <c r="BI868" s="46"/>
      <c r="BJ868" s="46"/>
      <c r="BK868" s="46"/>
      <c r="BL868" s="46"/>
      <c r="BM868" s="46"/>
    </row>
    <row r="869" spans="1:65" ht="13.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c r="AM869" s="46"/>
      <c r="AN869" s="46"/>
      <c r="AO869" s="46"/>
      <c r="AP869" s="46"/>
      <c r="AQ869" s="46"/>
      <c r="AR869" s="46"/>
      <c r="AS869" s="46"/>
      <c r="AT869" s="46"/>
      <c r="AU869" s="46"/>
      <c r="AV869" s="46"/>
      <c r="AW869" s="46"/>
      <c r="AX869" s="46"/>
      <c r="AY869" s="46"/>
      <c r="AZ869" s="46"/>
      <c r="BA869" s="46"/>
      <c r="BB869" s="46"/>
      <c r="BC869" s="46"/>
      <c r="BD869" s="46"/>
      <c r="BE869" s="46"/>
      <c r="BF869" s="46"/>
      <c r="BG869" s="46"/>
      <c r="BH869" s="46"/>
      <c r="BI869" s="46"/>
      <c r="BJ869" s="46"/>
      <c r="BK869" s="46"/>
      <c r="BL869" s="46"/>
      <c r="BM869" s="46"/>
    </row>
    <row r="870" spans="1:65" ht="13.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c r="AQ870" s="46"/>
      <c r="AR870" s="46"/>
      <c r="AS870" s="46"/>
      <c r="AT870" s="46"/>
      <c r="AU870" s="46"/>
      <c r="AV870" s="46"/>
      <c r="AW870" s="46"/>
      <c r="AX870" s="46"/>
      <c r="AY870" s="46"/>
      <c r="AZ870" s="46"/>
      <c r="BA870" s="46"/>
      <c r="BB870" s="46"/>
      <c r="BC870" s="46"/>
      <c r="BD870" s="46"/>
      <c r="BE870" s="46"/>
      <c r="BF870" s="46"/>
      <c r="BG870" s="46"/>
      <c r="BH870" s="46"/>
      <c r="BI870" s="46"/>
      <c r="BJ870" s="46"/>
      <c r="BK870" s="46"/>
      <c r="BL870" s="46"/>
      <c r="BM870" s="46"/>
    </row>
    <row r="871" spans="1:65" ht="13.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c r="AM871" s="46"/>
      <c r="AN871" s="46"/>
      <c r="AO871" s="46"/>
      <c r="AP871" s="46"/>
      <c r="AQ871" s="46"/>
      <c r="AR871" s="46"/>
      <c r="AS871" s="46"/>
      <c r="AT871" s="46"/>
      <c r="AU871" s="46"/>
      <c r="AV871" s="46"/>
      <c r="AW871" s="46"/>
      <c r="AX871" s="46"/>
      <c r="AY871" s="46"/>
      <c r="AZ871" s="46"/>
      <c r="BA871" s="46"/>
      <c r="BB871" s="46"/>
      <c r="BC871" s="46"/>
      <c r="BD871" s="46"/>
      <c r="BE871" s="46"/>
      <c r="BF871" s="46"/>
      <c r="BG871" s="46"/>
      <c r="BH871" s="46"/>
      <c r="BI871" s="46"/>
      <c r="BJ871" s="46"/>
      <c r="BK871" s="46"/>
      <c r="BL871" s="46"/>
      <c r="BM871" s="46"/>
    </row>
    <row r="872" spans="1:65" ht="13.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c r="AM872" s="46"/>
      <c r="AN872" s="46"/>
      <c r="AO872" s="46"/>
      <c r="AP872" s="46"/>
      <c r="AQ872" s="46"/>
      <c r="AR872" s="46"/>
      <c r="AS872" s="46"/>
      <c r="AT872" s="46"/>
      <c r="AU872" s="46"/>
      <c r="AV872" s="46"/>
      <c r="AW872" s="46"/>
      <c r="AX872" s="46"/>
      <c r="AY872" s="46"/>
      <c r="AZ872" s="46"/>
      <c r="BA872" s="46"/>
      <c r="BB872" s="46"/>
      <c r="BC872" s="46"/>
      <c r="BD872" s="46"/>
      <c r="BE872" s="46"/>
      <c r="BF872" s="46"/>
      <c r="BG872" s="46"/>
      <c r="BH872" s="46"/>
      <c r="BI872" s="46"/>
      <c r="BJ872" s="46"/>
      <c r="BK872" s="46"/>
      <c r="BL872" s="46"/>
      <c r="BM872" s="46"/>
    </row>
    <row r="873" spans="1:65" ht="13.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c r="AM873" s="46"/>
      <c r="AN873" s="46"/>
      <c r="AO873" s="46"/>
      <c r="AP873" s="46"/>
      <c r="AQ873" s="46"/>
      <c r="AR873" s="46"/>
      <c r="AS873" s="46"/>
      <c r="AT873" s="46"/>
      <c r="AU873" s="46"/>
      <c r="AV873" s="46"/>
      <c r="AW873" s="46"/>
      <c r="AX873" s="46"/>
      <c r="AY873" s="46"/>
      <c r="AZ873" s="46"/>
      <c r="BA873" s="46"/>
      <c r="BB873" s="46"/>
      <c r="BC873" s="46"/>
      <c r="BD873" s="46"/>
      <c r="BE873" s="46"/>
      <c r="BF873" s="46"/>
      <c r="BG873" s="46"/>
      <c r="BH873" s="46"/>
      <c r="BI873" s="46"/>
      <c r="BJ873" s="46"/>
      <c r="BK873" s="46"/>
      <c r="BL873" s="46"/>
      <c r="BM873" s="46"/>
    </row>
    <row r="874" spans="1:65" ht="13.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c r="AM874" s="46"/>
      <c r="AN874" s="46"/>
      <c r="AO874" s="46"/>
      <c r="AP874" s="46"/>
      <c r="AQ874" s="46"/>
      <c r="AR874" s="46"/>
      <c r="AS874" s="46"/>
      <c r="AT874" s="46"/>
      <c r="AU874" s="46"/>
      <c r="AV874" s="46"/>
      <c r="AW874" s="46"/>
      <c r="AX874" s="46"/>
      <c r="AY874" s="46"/>
      <c r="AZ874" s="46"/>
      <c r="BA874" s="46"/>
      <c r="BB874" s="46"/>
      <c r="BC874" s="46"/>
      <c r="BD874" s="46"/>
      <c r="BE874" s="46"/>
      <c r="BF874" s="46"/>
      <c r="BG874" s="46"/>
      <c r="BH874" s="46"/>
      <c r="BI874" s="46"/>
      <c r="BJ874" s="46"/>
      <c r="BK874" s="46"/>
      <c r="BL874" s="46"/>
      <c r="BM874" s="46"/>
    </row>
    <row r="875" spans="1:65" ht="13.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c r="AM875" s="46"/>
      <c r="AN875" s="46"/>
      <c r="AO875" s="46"/>
      <c r="AP875" s="46"/>
      <c r="AQ875" s="46"/>
      <c r="AR875" s="46"/>
      <c r="AS875" s="46"/>
      <c r="AT875" s="46"/>
      <c r="AU875" s="46"/>
      <c r="AV875" s="46"/>
      <c r="AW875" s="46"/>
      <c r="AX875" s="46"/>
      <c r="AY875" s="46"/>
      <c r="AZ875" s="46"/>
      <c r="BA875" s="46"/>
      <c r="BB875" s="46"/>
      <c r="BC875" s="46"/>
      <c r="BD875" s="46"/>
      <c r="BE875" s="46"/>
      <c r="BF875" s="46"/>
      <c r="BG875" s="46"/>
      <c r="BH875" s="46"/>
      <c r="BI875" s="46"/>
      <c r="BJ875" s="46"/>
      <c r="BK875" s="46"/>
      <c r="BL875" s="46"/>
      <c r="BM875" s="46"/>
    </row>
    <row r="876" spans="1:65" ht="13.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c r="BH876" s="46"/>
      <c r="BI876" s="46"/>
      <c r="BJ876" s="46"/>
      <c r="BK876" s="46"/>
      <c r="BL876" s="46"/>
      <c r="BM876" s="46"/>
    </row>
    <row r="877" spans="1:65" ht="13.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c r="AQ877" s="46"/>
      <c r="AR877" s="46"/>
      <c r="AS877" s="46"/>
      <c r="AT877" s="46"/>
      <c r="AU877" s="46"/>
      <c r="AV877" s="46"/>
      <c r="AW877" s="46"/>
      <c r="AX877" s="46"/>
      <c r="AY877" s="46"/>
      <c r="AZ877" s="46"/>
      <c r="BA877" s="46"/>
      <c r="BB877" s="46"/>
      <c r="BC877" s="46"/>
      <c r="BD877" s="46"/>
      <c r="BE877" s="46"/>
      <c r="BF877" s="46"/>
      <c r="BG877" s="46"/>
      <c r="BH877" s="46"/>
      <c r="BI877" s="46"/>
      <c r="BJ877" s="46"/>
      <c r="BK877" s="46"/>
      <c r="BL877" s="46"/>
      <c r="BM877" s="46"/>
    </row>
    <row r="878" spans="1:65" ht="13.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c r="AM878" s="46"/>
      <c r="AN878" s="46"/>
      <c r="AO878" s="46"/>
      <c r="AP878" s="46"/>
      <c r="AQ878" s="46"/>
      <c r="AR878" s="46"/>
      <c r="AS878" s="46"/>
      <c r="AT878" s="46"/>
      <c r="AU878" s="46"/>
      <c r="AV878" s="46"/>
      <c r="AW878" s="46"/>
      <c r="AX878" s="46"/>
      <c r="AY878" s="46"/>
      <c r="AZ878" s="46"/>
      <c r="BA878" s="46"/>
      <c r="BB878" s="46"/>
      <c r="BC878" s="46"/>
      <c r="BD878" s="46"/>
      <c r="BE878" s="46"/>
      <c r="BF878" s="46"/>
      <c r="BG878" s="46"/>
      <c r="BH878" s="46"/>
      <c r="BI878" s="46"/>
      <c r="BJ878" s="46"/>
      <c r="BK878" s="46"/>
      <c r="BL878" s="46"/>
      <c r="BM878" s="46"/>
    </row>
    <row r="879" spans="1:65" ht="13.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c r="AM879" s="46"/>
      <c r="AN879" s="46"/>
      <c r="AO879" s="46"/>
      <c r="AP879" s="46"/>
      <c r="AQ879" s="46"/>
      <c r="AR879" s="46"/>
      <c r="AS879" s="46"/>
      <c r="AT879" s="46"/>
      <c r="AU879" s="46"/>
      <c r="AV879" s="46"/>
      <c r="AW879" s="46"/>
      <c r="AX879" s="46"/>
      <c r="AY879" s="46"/>
      <c r="AZ879" s="46"/>
      <c r="BA879" s="46"/>
      <c r="BB879" s="46"/>
      <c r="BC879" s="46"/>
      <c r="BD879" s="46"/>
      <c r="BE879" s="46"/>
      <c r="BF879" s="46"/>
      <c r="BG879" s="46"/>
      <c r="BH879" s="46"/>
      <c r="BI879" s="46"/>
      <c r="BJ879" s="46"/>
      <c r="BK879" s="46"/>
      <c r="BL879" s="46"/>
      <c r="BM879" s="46"/>
    </row>
    <row r="880" spans="1:65" ht="13.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46"/>
      <c r="AI880" s="46"/>
      <c r="AJ880" s="46"/>
      <c r="AK880" s="46"/>
      <c r="AL880" s="46"/>
      <c r="AM880" s="46"/>
      <c r="AN880" s="46"/>
      <c r="AO880" s="46"/>
      <c r="AP880" s="46"/>
      <c r="AQ880" s="46"/>
      <c r="AR880" s="46"/>
      <c r="AS880" s="46"/>
      <c r="AT880" s="46"/>
      <c r="AU880" s="46"/>
      <c r="AV880" s="46"/>
      <c r="AW880" s="46"/>
      <c r="AX880" s="46"/>
      <c r="AY880" s="46"/>
      <c r="AZ880" s="46"/>
      <c r="BA880" s="46"/>
      <c r="BB880" s="46"/>
      <c r="BC880" s="46"/>
      <c r="BD880" s="46"/>
      <c r="BE880" s="46"/>
      <c r="BF880" s="46"/>
      <c r="BG880" s="46"/>
      <c r="BH880" s="46"/>
      <c r="BI880" s="46"/>
      <c r="BJ880" s="46"/>
      <c r="BK880" s="46"/>
      <c r="BL880" s="46"/>
      <c r="BM880" s="46"/>
    </row>
    <row r="881" spans="1:65" ht="13.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c r="AM881" s="46"/>
      <c r="AN881" s="46"/>
      <c r="AO881" s="46"/>
      <c r="AP881" s="46"/>
      <c r="AQ881" s="46"/>
      <c r="AR881" s="46"/>
      <c r="AS881" s="46"/>
      <c r="AT881" s="46"/>
      <c r="AU881" s="46"/>
      <c r="AV881" s="46"/>
      <c r="AW881" s="46"/>
      <c r="AX881" s="46"/>
      <c r="AY881" s="46"/>
      <c r="AZ881" s="46"/>
      <c r="BA881" s="46"/>
      <c r="BB881" s="46"/>
      <c r="BC881" s="46"/>
      <c r="BD881" s="46"/>
      <c r="BE881" s="46"/>
      <c r="BF881" s="46"/>
      <c r="BG881" s="46"/>
      <c r="BH881" s="46"/>
      <c r="BI881" s="46"/>
      <c r="BJ881" s="46"/>
      <c r="BK881" s="46"/>
      <c r="BL881" s="46"/>
      <c r="BM881" s="46"/>
    </row>
    <row r="882" spans="1:65" ht="13.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c r="AM882" s="46"/>
      <c r="AN882" s="46"/>
      <c r="AO882" s="46"/>
      <c r="AP882" s="46"/>
      <c r="AQ882" s="46"/>
      <c r="AR882" s="46"/>
      <c r="AS882" s="46"/>
      <c r="AT882" s="46"/>
      <c r="AU882" s="46"/>
      <c r="AV882" s="46"/>
      <c r="AW882" s="46"/>
      <c r="AX882" s="46"/>
      <c r="AY882" s="46"/>
      <c r="AZ882" s="46"/>
      <c r="BA882" s="46"/>
      <c r="BB882" s="46"/>
      <c r="BC882" s="46"/>
      <c r="BD882" s="46"/>
      <c r="BE882" s="46"/>
      <c r="BF882" s="46"/>
      <c r="BG882" s="46"/>
      <c r="BH882" s="46"/>
      <c r="BI882" s="46"/>
      <c r="BJ882" s="46"/>
      <c r="BK882" s="46"/>
      <c r="BL882" s="46"/>
      <c r="BM882" s="46"/>
    </row>
    <row r="883" spans="1:65" ht="13.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6"/>
      <c r="BG883" s="46"/>
      <c r="BH883" s="46"/>
      <c r="BI883" s="46"/>
      <c r="BJ883" s="46"/>
      <c r="BK883" s="46"/>
      <c r="BL883" s="46"/>
      <c r="BM883" s="46"/>
    </row>
    <row r="884" spans="1:65" ht="13.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c r="AM884" s="46"/>
      <c r="AN884" s="46"/>
      <c r="AO884" s="46"/>
      <c r="AP884" s="46"/>
      <c r="AQ884" s="46"/>
      <c r="AR884" s="46"/>
      <c r="AS884" s="46"/>
      <c r="AT884" s="46"/>
      <c r="AU884" s="46"/>
      <c r="AV884" s="46"/>
      <c r="AW884" s="46"/>
      <c r="AX884" s="46"/>
      <c r="AY884" s="46"/>
      <c r="AZ884" s="46"/>
      <c r="BA884" s="46"/>
      <c r="BB884" s="46"/>
      <c r="BC884" s="46"/>
      <c r="BD884" s="46"/>
      <c r="BE884" s="46"/>
      <c r="BF884" s="46"/>
      <c r="BG884" s="46"/>
      <c r="BH884" s="46"/>
      <c r="BI884" s="46"/>
      <c r="BJ884" s="46"/>
      <c r="BK884" s="46"/>
      <c r="BL884" s="46"/>
      <c r="BM884" s="46"/>
    </row>
    <row r="885" spans="1:65" ht="13.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c r="AM885" s="46"/>
      <c r="AN885" s="46"/>
      <c r="AO885" s="46"/>
      <c r="AP885" s="46"/>
      <c r="AQ885" s="46"/>
      <c r="AR885" s="46"/>
      <c r="AS885" s="46"/>
      <c r="AT885" s="46"/>
      <c r="AU885" s="46"/>
      <c r="AV885" s="46"/>
      <c r="AW885" s="46"/>
      <c r="AX885" s="46"/>
      <c r="AY885" s="46"/>
      <c r="AZ885" s="46"/>
      <c r="BA885" s="46"/>
      <c r="BB885" s="46"/>
      <c r="BC885" s="46"/>
      <c r="BD885" s="46"/>
      <c r="BE885" s="46"/>
      <c r="BF885" s="46"/>
      <c r="BG885" s="46"/>
      <c r="BH885" s="46"/>
      <c r="BI885" s="46"/>
      <c r="BJ885" s="46"/>
      <c r="BK885" s="46"/>
      <c r="BL885" s="46"/>
      <c r="BM885" s="46"/>
    </row>
    <row r="886" spans="1:65" ht="13.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c r="AM886" s="46"/>
      <c r="AN886" s="46"/>
      <c r="AO886" s="46"/>
      <c r="AP886" s="46"/>
      <c r="AQ886" s="46"/>
      <c r="AR886" s="46"/>
      <c r="AS886" s="46"/>
      <c r="AT886" s="46"/>
      <c r="AU886" s="46"/>
      <c r="AV886" s="46"/>
      <c r="AW886" s="46"/>
      <c r="AX886" s="46"/>
      <c r="AY886" s="46"/>
      <c r="AZ886" s="46"/>
      <c r="BA886" s="46"/>
      <c r="BB886" s="46"/>
      <c r="BC886" s="46"/>
      <c r="BD886" s="46"/>
      <c r="BE886" s="46"/>
      <c r="BF886" s="46"/>
      <c r="BG886" s="46"/>
      <c r="BH886" s="46"/>
      <c r="BI886" s="46"/>
      <c r="BJ886" s="46"/>
      <c r="BK886" s="46"/>
      <c r="BL886" s="46"/>
      <c r="BM886" s="46"/>
    </row>
    <row r="887" spans="1:65" ht="13.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c r="AM887" s="46"/>
      <c r="AN887" s="46"/>
      <c r="AO887" s="46"/>
      <c r="AP887" s="46"/>
      <c r="AQ887" s="46"/>
      <c r="AR887" s="46"/>
      <c r="AS887" s="46"/>
      <c r="AT887" s="46"/>
      <c r="AU887" s="46"/>
      <c r="AV887" s="46"/>
      <c r="AW887" s="46"/>
      <c r="AX887" s="46"/>
      <c r="AY887" s="46"/>
      <c r="AZ887" s="46"/>
      <c r="BA887" s="46"/>
      <c r="BB887" s="46"/>
      <c r="BC887" s="46"/>
      <c r="BD887" s="46"/>
      <c r="BE887" s="46"/>
      <c r="BF887" s="46"/>
      <c r="BG887" s="46"/>
      <c r="BH887" s="46"/>
      <c r="BI887" s="46"/>
      <c r="BJ887" s="46"/>
      <c r="BK887" s="46"/>
      <c r="BL887" s="46"/>
      <c r="BM887" s="46"/>
    </row>
    <row r="888" spans="1:65" ht="13.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c r="AM888" s="46"/>
      <c r="AN888" s="46"/>
      <c r="AO888" s="46"/>
      <c r="AP888" s="46"/>
      <c r="AQ888" s="46"/>
      <c r="AR888" s="46"/>
      <c r="AS888" s="46"/>
      <c r="AT888" s="46"/>
      <c r="AU888" s="46"/>
      <c r="AV888" s="46"/>
      <c r="AW888" s="46"/>
      <c r="AX888" s="46"/>
      <c r="AY888" s="46"/>
      <c r="AZ888" s="46"/>
      <c r="BA888" s="46"/>
      <c r="BB888" s="46"/>
      <c r="BC888" s="46"/>
      <c r="BD888" s="46"/>
      <c r="BE888" s="46"/>
      <c r="BF888" s="46"/>
      <c r="BG888" s="46"/>
      <c r="BH888" s="46"/>
      <c r="BI888" s="46"/>
      <c r="BJ888" s="46"/>
      <c r="BK888" s="46"/>
      <c r="BL888" s="46"/>
      <c r="BM888" s="46"/>
    </row>
    <row r="889" spans="1:65" ht="13.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c r="AM889" s="46"/>
      <c r="AN889" s="46"/>
      <c r="AO889" s="46"/>
      <c r="AP889" s="46"/>
      <c r="AQ889" s="46"/>
      <c r="AR889" s="46"/>
      <c r="AS889" s="46"/>
      <c r="AT889" s="46"/>
      <c r="AU889" s="46"/>
      <c r="AV889" s="46"/>
      <c r="AW889" s="46"/>
      <c r="AX889" s="46"/>
      <c r="AY889" s="46"/>
      <c r="AZ889" s="46"/>
      <c r="BA889" s="46"/>
      <c r="BB889" s="46"/>
      <c r="BC889" s="46"/>
      <c r="BD889" s="46"/>
      <c r="BE889" s="46"/>
      <c r="BF889" s="46"/>
      <c r="BG889" s="46"/>
      <c r="BH889" s="46"/>
      <c r="BI889" s="46"/>
      <c r="BJ889" s="46"/>
      <c r="BK889" s="46"/>
      <c r="BL889" s="46"/>
      <c r="BM889" s="46"/>
    </row>
    <row r="890" spans="1:65" ht="13.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c r="BH890" s="46"/>
      <c r="BI890" s="46"/>
      <c r="BJ890" s="46"/>
      <c r="BK890" s="46"/>
      <c r="BL890" s="46"/>
      <c r="BM890" s="46"/>
    </row>
    <row r="891" spans="1:65" ht="13.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c r="AM891" s="46"/>
      <c r="AN891" s="46"/>
      <c r="AO891" s="46"/>
      <c r="AP891" s="46"/>
      <c r="AQ891" s="46"/>
      <c r="AR891" s="46"/>
      <c r="AS891" s="46"/>
      <c r="AT891" s="46"/>
      <c r="AU891" s="46"/>
      <c r="AV891" s="46"/>
      <c r="AW891" s="46"/>
      <c r="AX891" s="46"/>
      <c r="AY891" s="46"/>
      <c r="AZ891" s="46"/>
      <c r="BA891" s="46"/>
      <c r="BB891" s="46"/>
      <c r="BC891" s="46"/>
      <c r="BD891" s="46"/>
      <c r="BE891" s="46"/>
      <c r="BF891" s="46"/>
      <c r="BG891" s="46"/>
      <c r="BH891" s="46"/>
      <c r="BI891" s="46"/>
      <c r="BJ891" s="46"/>
      <c r="BK891" s="46"/>
      <c r="BL891" s="46"/>
      <c r="BM891" s="46"/>
    </row>
    <row r="892" spans="1:65" ht="13.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46"/>
      <c r="AI892" s="46"/>
      <c r="AJ892" s="46"/>
      <c r="AK892" s="46"/>
      <c r="AL892" s="46"/>
      <c r="AM892" s="46"/>
      <c r="AN892" s="46"/>
      <c r="AO892" s="46"/>
      <c r="AP892" s="46"/>
      <c r="AQ892" s="46"/>
      <c r="AR892" s="46"/>
      <c r="AS892" s="46"/>
      <c r="AT892" s="46"/>
      <c r="AU892" s="46"/>
      <c r="AV892" s="46"/>
      <c r="AW892" s="46"/>
      <c r="AX892" s="46"/>
      <c r="AY892" s="46"/>
      <c r="AZ892" s="46"/>
      <c r="BA892" s="46"/>
      <c r="BB892" s="46"/>
      <c r="BC892" s="46"/>
      <c r="BD892" s="46"/>
      <c r="BE892" s="46"/>
      <c r="BF892" s="46"/>
      <c r="BG892" s="46"/>
      <c r="BH892" s="46"/>
      <c r="BI892" s="46"/>
      <c r="BJ892" s="46"/>
      <c r="BK892" s="46"/>
      <c r="BL892" s="46"/>
      <c r="BM892" s="46"/>
    </row>
    <row r="893" spans="1:65" ht="13.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c r="AM893" s="46"/>
      <c r="AN893" s="46"/>
      <c r="AO893" s="46"/>
      <c r="AP893" s="46"/>
      <c r="AQ893" s="46"/>
      <c r="AR893" s="46"/>
      <c r="AS893" s="46"/>
      <c r="AT893" s="46"/>
      <c r="AU893" s="46"/>
      <c r="AV893" s="46"/>
      <c r="AW893" s="46"/>
      <c r="AX893" s="46"/>
      <c r="AY893" s="46"/>
      <c r="AZ893" s="46"/>
      <c r="BA893" s="46"/>
      <c r="BB893" s="46"/>
      <c r="BC893" s="46"/>
      <c r="BD893" s="46"/>
      <c r="BE893" s="46"/>
      <c r="BF893" s="46"/>
      <c r="BG893" s="46"/>
      <c r="BH893" s="46"/>
      <c r="BI893" s="46"/>
      <c r="BJ893" s="46"/>
      <c r="BK893" s="46"/>
      <c r="BL893" s="46"/>
      <c r="BM893" s="46"/>
    </row>
    <row r="894" spans="1:65" ht="13.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c r="AM894" s="46"/>
      <c r="AN894" s="46"/>
      <c r="AO894" s="46"/>
      <c r="AP894" s="46"/>
      <c r="AQ894" s="46"/>
      <c r="AR894" s="46"/>
      <c r="AS894" s="46"/>
      <c r="AT894" s="46"/>
      <c r="AU894" s="46"/>
      <c r="AV894" s="46"/>
      <c r="AW894" s="46"/>
      <c r="AX894" s="46"/>
      <c r="AY894" s="46"/>
      <c r="AZ894" s="46"/>
      <c r="BA894" s="46"/>
      <c r="BB894" s="46"/>
      <c r="BC894" s="46"/>
      <c r="BD894" s="46"/>
      <c r="BE894" s="46"/>
      <c r="BF894" s="46"/>
      <c r="BG894" s="46"/>
      <c r="BH894" s="46"/>
      <c r="BI894" s="46"/>
      <c r="BJ894" s="46"/>
      <c r="BK894" s="46"/>
      <c r="BL894" s="46"/>
      <c r="BM894" s="46"/>
    </row>
    <row r="895" spans="1:65" ht="13.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c r="AM895" s="46"/>
      <c r="AN895" s="46"/>
      <c r="AO895" s="46"/>
      <c r="AP895" s="46"/>
      <c r="AQ895" s="46"/>
      <c r="AR895" s="46"/>
      <c r="AS895" s="46"/>
      <c r="AT895" s="46"/>
      <c r="AU895" s="46"/>
      <c r="AV895" s="46"/>
      <c r="AW895" s="46"/>
      <c r="AX895" s="46"/>
      <c r="AY895" s="46"/>
      <c r="AZ895" s="46"/>
      <c r="BA895" s="46"/>
      <c r="BB895" s="46"/>
      <c r="BC895" s="46"/>
      <c r="BD895" s="46"/>
      <c r="BE895" s="46"/>
      <c r="BF895" s="46"/>
      <c r="BG895" s="46"/>
      <c r="BH895" s="46"/>
      <c r="BI895" s="46"/>
      <c r="BJ895" s="46"/>
      <c r="BK895" s="46"/>
      <c r="BL895" s="46"/>
      <c r="BM895" s="46"/>
    </row>
    <row r="896" spans="1:65" ht="13.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c r="AM896" s="46"/>
      <c r="AN896" s="46"/>
      <c r="AO896" s="46"/>
      <c r="AP896" s="46"/>
      <c r="AQ896" s="46"/>
      <c r="AR896" s="46"/>
      <c r="AS896" s="46"/>
      <c r="AT896" s="46"/>
      <c r="AU896" s="46"/>
      <c r="AV896" s="46"/>
      <c r="AW896" s="46"/>
      <c r="AX896" s="46"/>
      <c r="AY896" s="46"/>
      <c r="AZ896" s="46"/>
      <c r="BA896" s="46"/>
      <c r="BB896" s="46"/>
      <c r="BC896" s="46"/>
      <c r="BD896" s="46"/>
      <c r="BE896" s="46"/>
      <c r="BF896" s="46"/>
      <c r="BG896" s="46"/>
      <c r="BH896" s="46"/>
      <c r="BI896" s="46"/>
      <c r="BJ896" s="46"/>
      <c r="BK896" s="46"/>
      <c r="BL896" s="46"/>
      <c r="BM896" s="46"/>
    </row>
    <row r="897" spans="1:65" ht="13.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46"/>
      <c r="AI897" s="46"/>
      <c r="AJ897" s="46"/>
      <c r="AK897" s="46"/>
      <c r="AL897" s="46"/>
      <c r="AM897" s="46"/>
      <c r="AN897" s="46"/>
      <c r="AO897" s="46"/>
      <c r="AP897" s="46"/>
      <c r="AQ897" s="46"/>
      <c r="AR897" s="46"/>
      <c r="AS897" s="46"/>
      <c r="AT897" s="46"/>
      <c r="AU897" s="46"/>
      <c r="AV897" s="46"/>
      <c r="AW897" s="46"/>
      <c r="AX897" s="46"/>
      <c r="AY897" s="46"/>
      <c r="AZ897" s="46"/>
      <c r="BA897" s="46"/>
      <c r="BB897" s="46"/>
      <c r="BC897" s="46"/>
      <c r="BD897" s="46"/>
      <c r="BE897" s="46"/>
      <c r="BF897" s="46"/>
      <c r="BG897" s="46"/>
      <c r="BH897" s="46"/>
      <c r="BI897" s="46"/>
      <c r="BJ897" s="46"/>
      <c r="BK897" s="46"/>
      <c r="BL897" s="46"/>
      <c r="BM897" s="46"/>
    </row>
    <row r="898" spans="1:65" ht="13.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c r="AM898" s="46"/>
      <c r="AN898" s="46"/>
      <c r="AO898" s="46"/>
      <c r="AP898" s="46"/>
      <c r="AQ898" s="46"/>
      <c r="AR898" s="46"/>
      <c r="AS898" s="46"/>
      <c r="AT898" s="46"/>
      <c r="AU898" s="46"/>
      <c r="AV898" s="46"/>
      <c r="AW898" s="46"/>
      <c r="AX898" s="46"/>
      <c r="AY898" s="46"/>
      <c r="AZ898" s="46"/>
      <c r="BA898" s="46"/>
      <c r="BB898" s="46"/>
      <c r="BC898" s="46"/>
      <c r="BD898" s="46"/>
      <c r="BE898" s="46"/>
      <c r="BF898" s="46"/>
      <c r="BG898" s="46"/>
      <c r="BH898" s="46"/>
      <c r="BI898" s="46"/>
      <c r="BJ898" s="46"/>
      <c r="BK898" s="46"/>
      <c r="BL898" s="46"/>
      <c r="BM898" s="46"/>
    </row>
    <row r="899" spans="1:65" ht="13.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c r="AM899" s="46"/>
      <c r="AN899" s="46"/>
      <c r="AO899" s="46"/>
      <c r="AP899" s="46"/>
      <c r="AQ899" s="46"/>
      <c r="AR899" s="46"/>
      <c r="AS899" s="46"/>
      <c r="AT899" s="46"/>
      <c r="AU899" s="46"/>
      <c r="AV899" s="46"/>
      <c r="AW899" s="46"/>
      <c r="AX899" s="46"/>
      <c r="AY899" s="46"/>
      <c r="AZ899" s="46"/>
      <c r="BA899" s="46"/>
      <c r="BB899" s="46"/>
      <c r="BC899" s="46"/>
      <c r="BD899" s="46"/>
      <c r="BE899" s="46"/>
      <c r="BF899" s="46"/>
      <c r="BG899" s="46"/>
      <c r="BH899" s="46"/>
      <c r="BI899" s="46"/>
      <c r="BJ899" s="46"/>
      <c r="BK899" s="46"/>
      <c r="BL899" s="46"/>
      <c r="BM899" s="46"/>
    </row>
    <row r="900" spans="1:65" ht="13.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c r="AM900" s="46"/>
      <c r="AN900" s="46"/>
      <c r="AO900" s="46"/>
      <c r="AP900" s="46"/>
      <c r="AQ900" s="46"/>
      <c r="AR900" s="46"/>
      <c r="AS900" s="46"/>
      <c r="AT900" s="46"/>
      <c r="AU900" s="46"/>
      <c r="AV900" s="46"/>
      <c r="AW900" s="46"/>
      <c r="AX900" s="46"/>
      <c r="AY900" s="46"/>
      <c r="AZ900" s="46"/>
      <c r="BA900" s="46"/>
      <c r="BB900" s="46"/>
      <c r="BC900" s="46"/>
      <c r="BD900" s="46"/>
      <c r="BE900" s="46"/>
      <c r="BF900" s="46"/>
      <c r="BG900" s="46"/>
      <c r="BH900" s="46"/>
      <c r="BI900" s="46"/>
      <c r="BJ900" s="46"/>
      <c r="BK900" s="46"/>
      <c r="BL900" s="46"/>
      <c r="BM900" s="46"/>
    </row>
    <row r="901" spans="1:65" ht="13.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c r="AM901" s="46"/>
      <c r="AN901" s="46"/>
      <c r="AO901" s="46"/>
      <c r="AP901" s="46"/>
      <c r="AQ901" s="46"/>
      <c r="AR901" s="46"/>
      <c r="AS901" s="46"/>
      <c r="AT901" s="46"/>
      <c r="AU901" s="46"/>
      <c r="AV901" s="46"/>
      <c r="AW901" s="46"/>
      <c r="AX901" s="46"/>
      <c r="AY901" s="46"/>
      <c r="AZ901" s="46"/>
      <c r="BA901" s="46"/>
      <c r="BB901" s="46"/>
      <c r="BC901" s="46"/>
      <c r="BD901" s="46"/>
      <c r="BE901" s="46"/>
      <c r="BF901" s="46"/>
      <c r="BG901" s="46"/>
      <c r="BH901" s="46"/>
      <c r="BI901" s="46"/>
      <c r="BJ901" s="46"/>
      <c r="BK901" s="46"/>
      <c r="BL901" s="46"/>
      <c r="BM901" s="46"/>
    </row>
    <row r="902" spans="1:65" ht="13.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c r="AM902" s="46"/>
      <c r="AN902" s="46"/>
      <c r="AO902" s="46"/>
      <c r="AP902" s="46"/>
      <c r="AQ902" s="46"/>
      <c r="AR902" s="46"/>
      <c r="AS902" s="46"/>
      <c r="AT902" s="46"/>
      <c r="AU902" s="46"/>
      <c r="AV902" s="46"/>
      <c r="AW902" s="46"/>
      <c r="AX902" s="46"/>
      <c r="AY902" s="46"/>
      <c r="AZ902" s="46"/>
      <c r="BA902" s="46"/>
      <c r="BB902" s="46"/>
      <c r="BC902" s="46"/>
      <c r="BD902" s="46"/>
      <c r="BE902" s="46"/>
      <c r="BF902" s="46"/>
      <c r="BG902" s="46"/>
      <c r="BH902" s="46"/>
      <c r="BI902" s="46"/>
      <c r="BJ902" s="46"/>
      <c r="BK902" s="46"/>
      <c r="BL902" s="46"/>
      <c r="BM902" s="46"/>
    </row>
    <row r="903" spans="1:65" ht="13.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c r="AM903" s="46"/>
      <c r="AN903" s="46"/>
      <c r="AO903" s="46"/>
      <c r="AP903" s="46"/>
      <c r="AQ903" s="46"/>
      <c r="AR903" s="46"/>
      <c r="AS903" s="46"/>
      <c r="AT903" s="46"/>
      <c r="AU903" s="46"/>
      <c r="AV903" s="46"/>
      <c r="AW903" s="46"/>
      <c r="AX903" s="46"/>
      <c r="AY903" s="46"/>
      <c r="AZ903" s="46"/>
      <c r="BA903" s="46"/>
      <c r="BB903" s="46"/>
      <c r="BC903" s="46"/>
      <c r="BD903" s="46"/>
      <c r="BE903" s="46"/>
      <c r="BF903" s="46"/>
      <c r="BG903" s="46"/>
      <c r="BH903" s="46"/>
      <c r="BI903" s="46"/>
      <c r="BJ903" s="46"/>
      <c r="BK903" s="46"/>
      <c r="BL903" s="46"/>
      <c r="BM903" s="46"/>
    </row>
    <row r="904" spans="1:65" ht="13.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c r="AM904" s="46"/>
      <c r="AN904" s="46"/>
      <c r="AO904" s="46"/>
      <c r="AP904" s="46"/>
      <c r="AQ904" s="46"/>
      <c r="AR904" s="46"/>
      <c r="AS904" s="46"/>
      <c r="AT904" s="46"/>
      <c r="AU904" s="46"/>
      <c r="AV904" s="46"/>
      <c r="AW904" s="46"/>
      <c r="AX904" s="46"/>
      <c r="AY904" s="46"/>
      <c r="AZ904" s="46"/>
      <c r="BA904" s="46"/>
      <c r="BB904" s="46"/>
      <c r="BC904" s="46"/>
      <c r="BD904" s="46"/>
      <c r="BE904" s="46"/>
      <c r="BF904" s="46"/>
      <c r="BG904" s="46"/>
      <c r="BH904" s="46"/>
      <c r="BI904" s="46"/>
      <c r="BJ904" s="46"/>
      <c r="BK904" s="46"/>
      <c r="BL904" s="46"/>
      <c r="BM904" s="46"/>
    </row>
    <row r="905" spans="1:65" ht="13.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46"/>
      <c r="AI905" s="46"/>
      <c r="AJ905" s="46"/>
      <c r="AK905" s="46"/>
      <c r="AL905" s="46"/>
      <c r="AM905" s="46"/>
      <c r="AN905" s="46"/>
      <c r="AO905" s="46"/>
      <c r="AP905" s="46"/>
      <c r="AQ905" s="46"/>
      <c r="AR905" s="46"/>
      <c r="AS905" s="46"/>
      <c r="AT905" s="46"/>
      <c r="AU905" s="46"/>
      <c r="AV905" s="46"/>
      <c r="AW905" s="46"/>
      <c r="AX905" s="46"/>
      <c r="AY905" s="46"/>
      <c r="AZ905" s="46"/>
      <c r="BA905" s="46"/>
      <c r="BB905" s="46"/>
      <c r="BC905" s="46"/>
      <c r="BD905" s="46"/>
      <c r="BE905" s="46"/>
      <c r="BF905" s="46"/>
      <c r="BG905" s="46"/>
      <c r="BH905" s="46"/>
      <c r="BI905" s="46"/>
      <c r="BJ905" s="46"/>
      <c r="BK905" s="46"/>
      <c r="BL905" s="46"/>
      <c r="BM905" s="46"/>
    </row>
    <row r="906" spans="1:65" ht="13.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c r="AM906" s="46"/>
      <c r="AN906" s="46"/>
      <c r="AO906" s="46"/>
      <c r="AP906" s="46"/>
      <c r="AQ906" s="46"/>
      <c r="AR906" s="46"/>
      <c r="AS906" s="46"/>
      <c r="AT906" s="46"/>
      <c r="AU906" s="46"/>
      <c r="AV906" s="46"/>
      <c r="AW906" s="46"/>
      <c r="AX906" s="46"/>
      <c r="AY906" s="46"/>
      <c r="AZ906" s="46"/>
      <c r="BA906" s="46"/>
      <c r="BB906" s="46"/>
      <c r="BC906" s="46"/>
      <c r="BD906" s="46"/>
      <c r="BE906" s="46"/>
      <c r="BF906" s="46"/>
      <c r="BG906" s="46"/>
      <c r="BH906" s="46"/>
      <c r="BI906" s="46"/>
      <c r="BJ906" s="46"/>
      <c r="BK906" s="46"/>
      <c r="BL906" s="46"/>
      <c r="BM906" s="46"/>
    </row>
    <row r="907" spans="1:65" ht="13.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c r="AM907" s="46"/>
      <c r="AN907" s="46"/>
      <c r="AO907" s="46"/>
      <c r="AP907" s="46"/>
      <c r="AQ907" s="46"/>
      <c r="AR907" s="46"/>
      <c r="AS907" s="46"/>
      <c r="AT907" s="46"/>
      <c r="AU907" s="46"/>
      <c r="AV907" s="46"/>
      <c r="AW907" s="46"/>
      <c r="AX907" s="46"/>
      <c r="AY907" s="46"/>
      <c r="AZ907" s="46"/>
      <c r="BA907" s="46"/>
      <c r="BB907" s="46"/>
      <c r="BC907" s="46"/>
      <c r="BD907" s="46"/>
      <c r="BE907" s="46"/>
      <c r="BF907" s="46"/>
      <c r="BG907" s="46"/>
      <c r="BH907" s="46"/>
      <c r="BI907" s="46"/>
      <c r="BJ907" s="46"/>
      <c r="BK907" s="46"/>
      <c r="BL907" s="46"/>
      <c r="BM907" s="46"/>
    </row>
    <row r="908" spans="1:65" ht="13.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c r="AM908" s="46"/>
      <c r="AN908" s="46"/>
      <c r="AO908" s="46"/>
      <c r="AP908" s="46"/>
      <c r="AQ908" s="46"/>
      <c r="AR908" s="46"/>
      <c r="AS908" s="46"/>
      <c r="AT908" s="46"/>
      <c r="AU908" s="46"/>
      <c r="AV908" s="46"/>
      <c r="AW908" s="46"/>
      <c r="AX908" s="46"/>
      <c r="AY908" s="46"/>
      <c r="AZ908" s="46"/>
      <c r="BA908" s="46"/>
      <c r="BB908" s="46"/>
      <c r="BC908" s="46"/>
      <c r="BD908" s="46"/>
      <c r="BE908" s="46"/>
      <c r="BF908" s="46"/>
      <c r="BG908" s="46"/>
      <c r="BH908" s="46"/>
      <c r="BI908" s="46"/>
      <c r="BJ908" s="46"/>
      <c r="BK908" s="46"/>
      <c r="BL908" s="46"/>
      <c r="BM908" s="46"/>
    </row>
    <row r="909" spans="1:65" ht="13.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46"/>
      <c r="AL909" s="46"/>
      <c r="AM909" s="46"/>
      <c r="AN909" s="46"/>
      <c r="AO909" s="46"/>
      <c r="AP909" s="46"/>
      <c r="AQ909" s="46"/>
      <c r="AR909" s="46"/>
      <c r="AS909" s="46"/>
      <c r="AT909" s="46"/>
      <c r="AU909" s="46"/>
      <c r="AV909" s="46"/>
      <c r="AW909" s="46"/>
      <c r="AX909" s="46"/>
      <c r="AY909" s="46"/>
      <c r="AZ909" s="46"/>
      <c r="BA909" s="46"/>
      <c r="BB909" s="46"/>
      <c r="BC909" s="46"/>
      <c r="BD909" s="46"/>
      <c r="BE909" s="46"/>
      <c r="BF909" s="46"/>
      <c r="BG909" s="46"/>
      <c r="BH909" s="46"/>
      <c r="BI909" s="46"/>
      <c r="BJ909" s="46"/>
      <c r="BK909" s="46"/>
      <c r="BL909" s="46"/>
      <c r="BM909" s="46"/>
    </row>
    <row r="910" spans="1:65" ht="13.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c r="AM910" s="46"/>
      <c r="AN910" s="46"/>
      <c r="AO910" s="46"/>
      <c r="AP910" s="46"/>
      <c r="AQ910" s="46"/>
      <c r="AR910" s="46"/>
      <c r="AS910" s="46"/>
      <c r="AT910" s="46"/>
      <c r="AU910" s="46"/>
      <c r="AV910" s="46"/>
      <c r="AW910" s="46"/>
      <c r="AX910" s="46"/>
      <c r="AY910" s="46"/>
      <c r="AZ910" s="46"/>
      <c r="BA910" s="46"/>
      <c r="BB910" s="46"/>
      <c r="BC910" s="46"/>
      <c r="BD910" s="46"/>
      <c r="BE910" s="46"/>
      <c r="BF910" s="46"/>
      <c r="BG910" s="46"/>
      <c r="BH910" s="46"/>
      <c r="BI910" s="46"/>
      <c r="BJ910" s="46"/>
      <c r="BK910" s="46"/>
      <c r="BL910" s="46"/>
      <c r="BM910" s="46"/>
    </row>
    <row r="911" spans="1:65" ht="13.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c r="AM911" s="46"/>
      <c r="AN911" s="46"/>
      <c r="AO911" s="46"/>
      <c r="AP911" s="46"/>
      <c r="AQ911" s="46"/>
      <c r="AR911" s="46"/>
      <c r="AS911" s="46"/>
      <c r="AT911" s="46"/>
      <c r="AU911" s="46"/>
      <c r="AV911" s="46"/>
      <c r="AW911" s="46"/>
      <c r="AX911" s="46"/>
      <c r="AY911" s="46"/>
      <c r="AZ911" s="46"/>
      <c r="BA911" s="46"/>
      <c r="BB911" s="46"/>
      <c r="BC911" s="46"/>
      <c r="BD911" s="46"/>
      <c r="BE911" s="46"/>
      <c r="BF911" s="46"/>
      <c r="BG911" s="46"/>
      <c r="BH911" s="46"/>
      <c r="BI911" s="46"/>
      <c r="BJ911" s="46"/>
      <c r="BK911" s="46"/>
      <c r="BL911" s="46"/>
      <c r="BM911" s="46"/>
    </row>
    <row r="912" spans="1:65" ht="13.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c r="AM912" s="46"/>
      <c r="AN912" s="46"/>
      <c r="AO912" s="46"/>
      <c r="AP912" s="46"/>
      <c r="AQ912" s="46"/>
      <c r="AR912" s="46"/>
      <c r="AS912" s="46"/>
      <c r="AT912" s="46"/>
      <c r="AU912" s="46"/>
      <c r="AV912" s="46"/>
      <c r="AW912" s="46"/>
      <c r="AX912" s="46"/>
      <c r="AY912" s="46"/>
      <c r="AZ912" s="46"/>
      <c r="BA912" s="46"/>
      <c r="BB912" s="46"/>
      <c r="BC912" s="46"/>
      <c r="BD912" s="46"/>
      <c r="BE912" s="46"/>
      <c r="BF912" s="46"/>
      <c r="BG912" s="46"/>
      <c r="BH912" s="46"/>
      <c r="BI912" s="46"/>
      <c r="BJ912" s="46"/>
      <c r="BK912" s="46"/>
      <c r="BL912" s="46"/>
      <c r="BM912" s="46"/>
    </row>
    <row r="913" spans="1:65" ht="13.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c r="AM913" s="46"/>
      <c r="AN913" s="46"/>
      <c r="AO913" s="46"/>
      <c r="AP913" s="46"/>
      <c r="AQ913" s="46"/>
      <c r="AR913" s="46"/>
      <c r="AS913" s="46"/>
      <c r="AT913" s="46"/>
      <c r="AU913" s="46"/>
      <c r="AV913" s="46"/>
      <c r="AW913" s="46"/>
      <c r="AX913" s="46"/>
      <c r="AY913" s="46"/>
      <c r="AZ913" s="46"/>
      <c r="BA913" s="46"/>
      <c r="BB913" s="46"/>
      <c r="BC913" s="46"/>
      <c r="BD913" s="46"/>
      <c r="BE913" s="46"/>
      <c r="BF913" s="46"/>
      <c r="BG913" s="46"/>
      <c r="BH913" s="46"/>
      <c r="BI913" s="46"/>
      <c r="BJ913" s="46"/>
      <c r="BK913" s="46"/>
      <c r="BL913" s="46"/>
      <c r="BM913" s="46"/>
    </row>
    <row r="914" spans="1:65" ht="13.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c r="AM914" s="46"/>
      <c r="AN914" s="46"/>
      <c r="AO914" s="46"/>
      <c r="AP914" s="46"/>
      <c r="AQ914" s="46"/>
      <c r="AR914" s="46"/>
      <c r="AS914" s="46"/>
      <c r="AT914" s="46"/>
      <c r="AU914" s="46"/>
      <c r="AV914" s="46"/>
      <c r="AW914" s="46"/>
      <c r="AX914" s="46"/>
      <c r="AY914" s="46"/>
      <c r="AZ914" s="46"/>
      <c r="BA914" s="46"/>
      <c r="BB914" s="46"/>
      <c r="BC914" s="46"/>
      <c r="BD914" s="46"/>
      <c r="BE914" s="46"/>
      <c r="BF914" s="46"/>
      <c r="BG914" s="46"/>
      <c r="BH914" s="46"/>
      <c r="BI914" s="46"/>
      <c r="BJ914" s="46"/>
      <c r="BK914" s="46"/>
      <c r="BL914" s="46"/>
      <c r="BM914" s="46"/>
    </row>
    <row r="915" spans="1:65" ht="13.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c r="AM915" s="46"/>
      <c r="AN915" s="46"/>
      <c r="AO915" s="46"/>
      <c r="AP915" s="46"/>
      <c r="AQ915" s="46"/>
      <c r="AR915" s="46"/>
      <c r="AS915" s="46"/>
      <c r="AT915" s="46"/>
      <c r="AU915" s="46"/>
      <c r="AV915" s="46"/>
      <c r="AW915" s="46"/>
      <c r="AX915" s="46"/>
      <c r="AY915" s="46"/>
      <c r="AZ915" s="46"/>
      <c r="BA915" s="46"/>
      <c r="BB915" s="46"/>
      <c r="BC915" s="46"/>
      <c r="BD915" s="46"/>
      <c r="BE915" s="46"/>
      <c r="BF915" s="46"/>
      <c r="BG915" s="46"/>
      <c r="BH915" s="46"/>
      <c r="BI915" s="46"/>
      <c r="BJ915" s="46"/>
      <c r="BK915" s="46"/>
      <c r="BL915" s="46"/>
      <c r="BM915" s="46"/>
    </row>
    <row r="916" spans="1:65" ht="13.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c r="AM916" s="46"/>
      <c r="AN916" s="46"/>
      <c r="AO916" s="46"/>
      <c r="AP916" s="46"/>
      <c r="AQ916" s="46"/>
      <c r="AR916" s="46"/>
      <c r="AS916" s="46"/>
      <c r="AT916" s="46"/>
      <c r="AU916" s="46"/>
      <c r="AV916" s="46"/>
      <c r="AW916" s="46"/>
      <c r="AX916" s="46"/>
      <c r="AY916" s="46"/>
      <c r="AZ916" s="46"/>
      <c r="BA916" s="46"/>
      <c r="BB916" s="46"/>
      <c r="BC916" s="46"/>
      <c r="BD916" s="46"/>
      <c r="BE916" s="46"/>
      <c r="BF916" s="46"/>
      <c r="BG916" s="46"/>
      <c r="BH916" s="46"/>
      <c r="BI916" s="46"/>
      <c r="BJ916" s="46"/>
      <c r="BK916" s="46"/>
      <c r="BL916" s="46"/>
      <c r="BM916" s="46"/>
    </row>
    <row r="917" spans="1:65" ht="13.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c r="AM917" s="46"/>
      <c r="AN917" s="46"/>
      <c r="AO917" s="46"/>
      <c r="AP917" s="46"/>
      <c r="AQ917" s="46"/>
      <c r="AR917" s="46"/>
      <c r="AS917" s="46"/>
      <c r="AT917" s="46"/>
      <c r="AU917" s="46"/>
      <c r="AV917" s="46"/>
      <c r="AW917" s="46"/>
      <c r="AX917" s="46"/>
      <c r="AY917" s="46"/>
      <c r="AZ917" s="46"/>
      <c r="BA917" s="46"/>
      <c r="BB917" s="46"/>
      <c r="BC917" s="46"/>
      <c r="BD917" s="46"/>
      <c r="BE917" s="46"/>
      <c r="BF917" s="46"/>
      <c r="BG917" s="46"/>
      <c r="BH917" s="46"/>
      <c r="BI917" s="46"/>
      <c r="BJ917" s="46"/>
      <c r="BK917" s="46"/>
      <c r="BL917" s="46"/>
      <c r="BM917" s="46"/>
    </row>
    <row r="918" spans="1:65" ht="13.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c r="AM918" s="46"/>
      <c r="AN918" s="46"/>
      <c r="AO918" s="46"/>
      <c r="AP918" s="46"/>
      <c r="AQ918" s="46"/>
      <c r="AR918" s="46"/>
      <c r="AS918" s="46"/>
      <c r="AT918" s="46"/>
      <c r="AU918" s="46"/>
      <c r="AV918" s="46"/>
      <c r="AW918" s="46"/>
      <c r="AX918" s="46"/>
      <c r="AY918" s="46"/>
      <c r="AZ918" s="46"/>
      <c r="BA918" s="46"/>
      <c r="BB918" s="46"/>
      <c r="BC918" s="46"/>
      <c r="BD918" s="46"/>
      <c r="BE918" s="46"/>
      <c r="BF918" s="46"/>
      <c r="BG918" s="46"/>
      <c r="BH918" s="46"/>
      <c r="BI918" s="46"/>
      <c r="BJ918" s="46"/>
      <c r="BK918" s="46"/>
      <c r="BL918" s="46"/>
      <c r="BM918" s="46"/>
    </row>
    <row r="919" spans="1:65" ht="13.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c r="AM919" s="46"/>
      <c r="AN919" s="46"/>
      <c r="AO919" s="46"/>
      <c r="AP919" s="46"/>
      <c r="AQ919" s="46"/>
      <c r="AR919" s="46"/>
      <c r="AS919" s="46"/>
      <c r="AT919" s="46"/>
      <c r="AU919" s="46"/>
      <c r="AV919" s="46"/>
      <c r="AW919" s="46"/>
      <c r="AX919" s="46"/>
      <c r="AY919" s="46"/>
      <c r="AZ919" s="46"/>
      <c r="BA919" s="46"/>
      <c r="BB919" s="46"/>
      <c r="BC919" s="46"/>
      <c r="BD919" s="46"/>
      <c r="BE919" s="46"/>
      <c r="BF919" s="46"/>
      <c r="BG919" s="46"/>
      <c r="BH919" s="46"/>
      <c r="BI919" s="46"/>
      <c r="BJ919" s="46"/>
      <c r="BK919" s="46"/>
      <c r="BL919" s="46"/>
      <c r="BM919" s="46"/>
    </row>
    <row r="920" spans="1:65" ht="13.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c r="AM920" s="46"/>
      <c r="AN920" s="46"/>
      <c r="AO920" s="46"/>
      <c r="AP920" s="46"/>
      <c r="AQ920" s="46"/>
      <c r="AR920" s="46"/>
      <c r="AS920" s="46"/>
      <c r="AT920" s="46"/>
      <c r="AU920" s="46"/>
      <c r="AV920" s="46"/>
      <c r="AW920" s="46"/>
      <c r="AX920" s="46"/>
      <c r="AY920" s="46"/>
      <c r="AZ920" s="46"/>
      <c r="BA920" s="46"/>
      <c r="BB920" s="46"/>
      <c r="BC920" s="46"/>
      <c r="BD920" s="46"/>
      <c r="BE920" s="46"/>
      <c r="BF920" s="46"/>
      <c r="BG920" s="46"/>
      <c r="BH920" s="46"/>
      <c r="BI920" s="46"/>
      <c r="BJ920" s="46"/>
      <c r="BK920" s="46"/>
      <c r="BL920" s="46"/>
      <c r="BM920" s="46"/>
    </row>
    <row r="921" spans="1:65" ht="13.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c r="AM921" s="46"/>
      <c r="AN921" s="46"/>
      <c r="AO921" s="46"/>
      <c r="AP921" s="46"/>
      <c r="AQ921" s="46"/>
      <c r="AR921" s="46"/>
      <c r="AS921" s="46"/>
      <c r="AT921" s="46"/>
      <c r="AU921" s="46"/>
      <c r="AV921" s="46"/>
      <c r="AW921" s="46"/>
      <c r="AX921" s="46"/>
      <c r="AY921" s="46"/>
      <c r="AZ921" s="46"/>
      <c r="BA921" s="46"/>
      <c r="BB921" s="46"/>
      <c r="BC921" s="46"/>
      <c r="BD921" s="46"/>
      <c r="BE921" s="46"/>
      <c r="BF921" s="46"/>
      <c r="BG921" s="46"/>
      <c r="BH921" s="46"/>
      <c r="BI921" s="46"/>
      <c r="BJ921" s="46"/>
      <c r="BK921" s="46"/>
      <c r="BL921" s="46"/>
      <c r="BM921" s="46"/>
    </row>
    <row r="922" spans="1:65" ht="13.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c r="AM922" s="46"/>
      <c r="AN922" s="46"/>
      <c r="AO922" s="46"/>
      <c r="AP922" s="46"/>
      <c r="AQ922" s="46"/>
      <c r="AR922" s="46"/>
      <c r="AS922" s="46"/>
      <c r="AT922" s="46"/>
      <c r="AU922" s="46"/>
      <c r="AV922" s="46"/>
      <c r="AW922" s="46"/>
      <c r="AX922" s="46"/>
      <c r="AY922" s="46"/>
      <c r="AZ922" s="46"/>
      <c r="BA922" s="46"/>
      <c r="BB922" s="46"/>
      <c r="BC922" s="46"/>
      <c r="BD922" s="46"/>
      <c r="BE922" s="46"/>
      <c r="BF922" s="46"/>
      <c r="BG922" s="46"/>
      <c r="BH922" s="46"/>
      <c r="BI922" s="46"/>
      <c r="BJ922" s="46"/>
      <c r="BK922" s="46"/>
      <c r="BL922" s="46"/>
      <c r="BM922" s="46"/>
    </row>
    <row r="923" spans="1:65" ht="13.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c r="AM923" s="46"/>
      <c r="AN923" s="46"/>
      <c r="AO923" s="46"/>
      <c r="AP923" s="46"/>
      <c r="AQ923" s="46"/>
      <c r="AR923" s="46"/>
      <c r="AS923" s="46"/>
      <c r="AT923" s="46"/>
      <c r="AU923" s="46"/>
      <c r="AV923" s="46"/>
      <c r="AW923" s="46"/>
      <c r="AX923" s="46"/>
      <c r="AY923" s="46"/>
      <c r="AZ923" s="46"/>
      <c r="BA923" s="46"/>
      <c r="BB923" s="46"/>
      <c r="BC923" s="46"/>
      <c r="BD923" s="46"/>
      <c r="BE923" s="46"/>
      <c r="BF923" s="46"/>
      <c r="BG923" s="46"/>
      <c r="BH923" s="46"/>
      <c r="BI923" s="46"/>
      <c r="BJ923" s="46"/>
      <c r="BK923" s="46"/>
      <c r="BL923" s="46"/>
      <c r="BM923" s="46"/>
    </row>
    <row r="924" spans="1:65" ht="13.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c r="AM924" s="46"/>
      <c r="AN924" s="46"/>
      <c r="AO924" s="46"/>
      <c r="AP924" s="46"/>
      <c r="AQ924" s="46"/>
      <c r="AR924" s="46"/>
      <c r="AS924" s="46"/>
      <c r="AT924" s="46"/>
      <c r="AU924" s="46"/>
      <c r="AV924" s="46"/>
      <c r="AW924" s="46"/>
      <c r="AX924" s="46"/>
      <c r="AY924" s="46"/>
      <c r="AZ924" s="46"/>
      <c r="BA924" s="46"/>
      <c r="BB924" s="46"/>
      <c r="BC924" s="46"/>
      <c r="BD924" s="46"/>
      <c r="BE924" s="46"/>
      <c r="BF924" s="46"/>
      <c r="BG924" s="46"/>
      <c r="BH924" s="46"/>
      <c r="BI924" s="46"/>
      <c r="BJ924" s="46"/>
      <c r="BK924" s="46"/>
      <c r="BL924" s="46"/>
      <c r="BM924" s="46"/>
    </row>
    <row r="925" spans="1:65" ht="13.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c r="AM925" s="46"/>
      <c r="AN925" s="46"/>
      <c r="AO925" s="46"/>
      <c r="AP925" s="46"/>
      <c r="AQ925" s="46"/>
      <c r="AR925" s="46"/>
      <c r="AS925" s="46"/>
      <c r="AT925" s="46"/>
      <c r="AU925" s="46"/>
      <c r="AV925" s="46"/>
      <c r="AW925" s="46"/>
      <c r="AX925" s="46"/>
      <c r="AY925" s="46"/>
      <c r="AZ925" s="46"/>
      <c r="BA925" s="46"/>
      <c r="BB925" s="46"/>
      <c r="BC925" s="46"/>
      <c r="BD925" s="46"/>
      <c r="BE925" s="46"/>
      <c r="BF925" s="46"/>
      <c r="BG925" s="46"/>
      <c r="BH925" s="46"/>
      <c r="BI925" s="46"/>
      <c r="BJ925" s="46"/>
      <c r="BK925" s="46"/>
      <c r="BL925" s="46"/>
      <c r="BM925" s="46"/>
    </row>
    <row r="926" spans="1:65" ht="13.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46"/>
      <c r="AI926" s="46"/>
      <c r="AJ926" s="46"/>
      <c r="AK926" s="46"/>
      <c r="AL926" s="46"/>
      <c r="AM926" s="46"/>
      <c r="AN926" s="46"/>
      <c r="AO926" s="46"/>
      <c r="AP926" s="46"/>
      <c r="AQ926" s="46"/>
      <c r="AR926" s="46"/>
      <c r="AS926" s="46"/>
      <c r="AT926" s="46"/>
      <c r="AU926" s="46"/>
      <c r="AV926" s="46"/>
      <c r="AW926" s="46"/>
      <c r="AX926" s="46"/>
      <c r="AY926" s="46"/>
      <c r="AZ926" s="46"/>
      <c r="BA926" s="46"/>
      <c r="BB926" s="46"/>
      <c r="BC926" s="46"/>
      <c r="BD926" s="46"/>
      <c r="BE926" s="46"/>
      <c r="BF926" s="46"/>
      <c r="BG926" s="46"/>
      <c r="BH926" s="46"/>
      <c r="BI926" s="46"/>
      <c r="BJ926" s="46"/>
      <c r="BK926" s="46"/>
      <c r="BL926" s="46"/>
      <c r="BM926" s="46"/>
    </row>
    <row r="927" spans="1:65" ht="13.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c r="AH927" s="46"/>
      <c r="AI927" s="46"/>
      <c r="AJ927" s="46"/>
      <c r="AK927" s="46"/>
      <c r="AL927" s="46"/>
      <c r="AM927" s="46"/>
      <c r="AN927" s="46"/>
      <c r="AO927" s="46"/>
      <c r="AP927" s="46"/>
      <c r="AQ927" s="46"/>
      <c r="AR927" s="46"/>
      <c r="AS927" s="46"/>
      <c r="AT927" s="46"/>
      <c r="AU927" s="46"/>
      <c r="AV927" s="46"/>
      <c r="AW927" s="46"/>
      <c r="AX927" s="46"/>
      <c r="AY927" s="46"/>
      <c r="AZ927" s="46"/>
      <c r="BA927" s="46"/>
      <c r="BB927" s="46"/>
      <c r="BC927" s="46"/>
      <c r="BD927" s="46"/>
      <c r="BE927" s="46"/>
      <c r="BF927" s="46"/>
      <c r="BG927" s="46"/>
      <c r="BH927" s="46"/>
      <c r="BI927" s="46"/>
      <c r="BJ927" s="46"/>
      <c r="BK927" s="46"/>
      <c r="BL927" s="46"/>
      <c r="BM927" s="46"/>
    </row>
    <row r="928" spans="1:65" ht="13.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c r="AH928" s="46"/>
      <c r="AI928" s="46"/>
      <c r="AJ928" s="46"/>
      <c r="AK928" s="46"/>
      <c r="AL928" s="46"/>
      <c r="AM928" s="46"/>
      <c r="AN928" s="46"/>
      <c r="AO928" s="46"/>
      <c r="AP928" s="46"/>
      <c r="AQ928" s="46"/>
      <c r="AR928" s="46"/>
      <c r="AS928" s="46"/>
      <c r="AT928" s="46"/>
      <c r="AU928" s="46"/>
      <c r="AV928" s="46"/>
      <c r="AW928" s="46"/>
      <c r="AX928" s="46"/>
      <c r="AY928" s="46"/>
      <c r="AZ928" s="46"/>
      <c r="BA928" s="46"/>
      <c r="BB928" s="46"/>
      <c r="BC928" s="46"/>
      <c r="BD928" s="46"/>
      <c r="BE928" s="46"/>
      <c r="BF928" s="46"/>
      <c r="BG928" s="46"/>
      <c r="BH928" s="46"/>
      <c r="BI928" s="46"/>
      <c r="BJ928" s="46"/>
      <c r="BK928" s="46"/>
      <c r="BL928" s="46"/>
      <c r="BM928" s="46"/>
    </row>
    <row r="929" spans="1:65" ht="13.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c r="AH929" s="46"/>
      <c r="AI929" s="46"/>
      <c r="AJ929" s="46"/>
      <c r="AK929" s="46"/>
      <c r="AL929" s="46"/>
      <c r="AM929" s="46"/>
      <c r="AN929" s="46"/>
      <c r="AO929" s="46"/>
      <c r="AP929" s="46"/>
      <c r="AQ929" s="46"/>
      <c r="AR929" s="46"/>
      <c r="AS929" s="46"/>
      <c r="AT929" s="46"/>
      <c r="AU929" s="46"/>
      <c r="AV929" s="46"/>
      <c r="AW929" s="46"/>
      <c r="AX929" s="46"/>
      <c r="AY929" s="46"/>
      <c r="AZ929" s="46"/>
      <c r="BA929" s="46"/>
      <c r="BB929" s="46"/>
      <c r="BC929" s="46"/>
      <c r="BD929" s="46"/>
      <c r="BE929" s="46"/>
      <c r="BF929" s="46"/>
      <c r="BG929" s="46"/>
      <c r="BH929" s="46"/>
      <c r="BI929" s="46"/>
      <c r="BJ929" s="46"/>
      <c r="BK929" s="46"/>
      <c r="BL929" s="46"/>
      <c r="BM929" s="46"/>
    </row>
    <row r="930" spans="1:65" ht="13.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46"/>
      <c r="AI930" s="46"/>
      <c r="AJ930" s="46"/>
      <c r="AK930" s="46"/>
      <c r="AL930" s="46"/>
      <c r="AM930" s="46"/>
      <c r="AN930" s="46"/>
      <c r="AO930" s="46"/>
      <c r="AP930" s="46"/>
      <c r="AQ930" s="46"/>
      <c r="AR930" s="46"/>
      <c r="AS930" s="46"/>
      <c r="AT930" s="46"/>
      <c r="AU930" s="46"/>
      <c r="AV930" s="46"/>
      <c r="AW930" s="46"/>
      <c r="AX930" s="46"/>
      <c r="AY930" s="46"/>
      <c r="AZ930" s="46"/>
      <c r="BA930" s="46"/>
      <c r="BB930" s="46"/>
      <c r="BC930" s="46"/>
      <c r="BD930" s="46"/>
      <c r="BE930" s="46"/>
      <c r="BF930" s="46"/>
      <c r="BG930" s="46"/>
      <c r="BH930" s="46"/>
      <c r="BI930" s="46"/>
      <c r="BJ930" s="46"/>
      <c r="BK930" s="46"/>
      <c r="BL930" s="46"/>
      <c r="BM930" s="46"/>
    </row>
    <row r="931" spans="1:65" ht="13.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c r="AH931" s="46"/>
      <c r="AI931" s="46"/>
      <c r="AJ931" s="46"/>
      <c r="AK931" s="46"/>
      <c r="AL931" s="46"/>
      <c r="AM931" s="46"/>
      <c r="AN931" s="46"/>
      <c r="AO931" s="46"/>
      <c r="AP931" s="46"/>
      <c r="AQ931" s="46"/>
      <c r="AR931" s="46"/>
      <c r="AS931" s="46"/>
      <c r="AT931" s="46"/>
      <c r="AU931" s="46"/>
      <c r="AV931" s="46"/>
      <c r="AW931" s="46"/>
      <c r="AX931" s="46"/>
      <c r="AY931" s="46"/>
      <c r="AZ931" s="46"/>
      <c r="BA931" s="46"/>
      <c r="BB931" s="46"/>
      <c r="BC931" s="46"/>
      <c r="BD931" s="46"/>
      <c r="BE931" s="46"/>
      <c r="BF931" s="46"/>
      <c r="BG931" s="46"/>
      <c r="BH931" s="46"/>
      <c r="BI931" s="46"/>
      <c r="BJ931" s="46"/>
      <c r="BK931" s="46"/>
      <c r="BL931" s="46"/>
      <c r="BM931" s="46"/>
    </row>
    <row r="932" spans="1:65" ht="13.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c r="AH932" s="46"/>
      <c r="AI932" s="46"/>
      <c r="AJ932" s="46"/>
      <c r="AK932" s="46"/>
      <c r="AL932" s="46"/>
      <c r="AM932" s="46"/>
      <c r="AN932" s="46"/>
      <c r="AO932" s="46"/>
      <c r="AP932" s="46"/>
      <c r="AQ932" s="46"/>
      <c r="AR932" s="46"/>
      <c r="AS932" s="46"/>
      <c r="AT932" s="46"/>
      <c r="AU932" s="46"/>
      <c r="AV932" s="46"/>
      <c r="AW932" s="46"/>
      <c r="AX932" s="46"/>
      <c r="AY932" s="46"/>
      <c r="AZ932" s="46"/>
      <c r="BA932" s="46"/>
      <c r="BB932" s="46"/>
      <c r="BC932" s="46"/>
      <c r="BD932" s="46"/>
      <c r="BE932" s="46"/>
      <c r="BF932" s="46"/>
      <c r="BG932" s="46"/>
      <c r="BH932" s="46"/>
      <c r="BI932" s="46"/>
      <c r="BJ932" s="46"/>
      <c r="BK932" s="46"/>
      <c r="BL932" s="46"/>
      <c r="BM932" s="46"/>
    </row>
    <row r="933" spans="1:65" ht="13.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46"/>
      <c r="AI933" s="46"/>
      <c r="AJ933" s="46"/>
      <c r="AK933" s="46"/>
      <c r="AL933" s="46"/>
      <c r="AM933" s="46"/>
      <c r="AN933" s="46"/>
      <c r="AO933" s="46"/>
      <c r="AP933" s="46"/>
      <c r="AQ933" s="46"/>
      <c r="AR933" s="46"/>
      <c r="AS933" s="46"/>
      <c r="AT933" s="46"/>
      <c r="AU933" s="46"/>
      <c r="AV933" s="46"/>
      <c r="AW933" s="46"/>
      <c r="AX933" s="46"/>
      <c r="AY933" s="46"/>
      <c r="AZ933" s="46"/>
      <c r="BA933" s="46"/>
      <c r="BB933" s="46"/>
      <c r="BC933" s="46"/>
      <c r="BD933" s="46"/>
      <c r="BE933" s="46"/>
      <c r="BF933" s="46"/>
      <c r="BG933" s="46"/>
      <c r="BH933" s="46"/>
      <c r="BI933" s="46"/>
      <c r="BJ933" s="46"/>
      <c r="BK933" s="46"/>
      <c r="BL933" s="46"/>
      <c r="BM933" s="46"/>
    </row>
    <row r="934" spans="1:65" ht="13.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c r="AH934" s="46"/>
      <c r="AI934" s="46"/>
      <c r="AJ934" s="46"/>
      <c r="AK934" s="46"/>
      <c r="AL934" s="46"/>
      <c r="AM934" s="46"/>
      <c r="AN934" s="46"/>
      <c r="AO934" s="46"/>
      <c r="AP934" s="46"/>
      <c r="AQ934" s="46"/>
      <c r="AR934" s="46"/>
      <c r="AS934" s="46"/>
      <c r="AT934" s="46"/>
      <c r="AU934" s="46"/>
      <c r="AV934" s="46"/>
      <c r="AW934" s="46"/>
      <c r="AX934" s="46"/>
      <c r="AY934" s="46"/>
      <c r="AZ934" s="46"/>
      <c r="BA934" s="46"/>
      <c r="BB934" s="46"/>
      <c r="BC934" s="46"/>
      <c r="BD934" s="46"/>
      <c r="BE934" s="46"/>
      <c r="BF934" s="46"/>
      <c r="BG934" s="46"/>
      <c r="BH934" s="46"/>
      <c r="BI934" s="46"/>
      <c r="BJ934" s="46"/>
      <c r="BK934" s="46"/>
      <c r="BL934" s="46"/>
      <c r="BM934" s="46"/>
    </row>
    <row r="935" spans="1:65" ht="13.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c r="AH935" s="46"/>
      <c r="AI935" s="46"/>
      <c r="AJ935" s="46"/>
      <c r="AK935" s="46"/>
      <c r="AL935" s="46"/>
      <c r="AM935" s="46"/>
      <c r="AN935" s="46"/>
      <c r="AO935" s="46"/>
      <c r="AP935" s="46"/>
      <c r="AQ935" s="46"/>
      <c r="AR935" s="46"/>
      <c r="AS935" s="46"/>
      <c r="AT935" s="46"/>
      <c r="AU935" s="46"/>
      <c r="AV935" s="46"/>
      <c r="AW935" s="46"/>
      <c r="AX935" s="46"/>
      <c r="AY935" s="46"/>
      <c r="AZ935" s="46"/>
      <c r="BA935" s="46"/>
      <c r="BB935" s="46"/>
      <c r="BC935" s="46"/>
      <c r="BD935" s="46"/>
      <c r="BE935" s="46"/>
      <c r="BF935" s="46"/>
      <c r="BG935" s="46"/>
      <c r="BH935" s="46"/>
      <c r="BI935" s="46"/>
      <c r="BJ935" s="46"/>
      <c r="BK935" s="46"/>
      <c r="BL935" s="46"/>
      <c r="BM935" s="46"/>
    </row>
    <row r="936" spans="1:65" ht="13.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c r="AM936" s="46"/>
      <c r="AN936" s="46"/>
      <c r="AO936" s="46"/>
      <c r="AP936" s="46"/>
      <c r="AQ936" s="46"/>
      <c r="AR936" s="46"/>
      <c r="AS936" s="46"/>
      <c r="AT936" s="46"/>
      <c r="AU936" s="46"/>
      <c r="AV936" s="46"/>
      <c r="AW936" s="46"/>
      <c r="AX936" s="46"/>
      <c r="AY936" s="46"/>
      <c r="AZ936" s="46"/>
      <c r="BA936" s="46"/>
      <c r="BB936" s="46"/>
      <c r="BC936" s="46"/>
      <c r="BD936" s="46"/>
      <c r="BE936" s="46"/>
      <c r="BF936" s="46"/>
      <c r="BG936" s="46"/>
      <c r="BH936" s="46"/>
      <c r="BI936" s="46"/>
      <c r="BJ936" s="46"/>
      <c r="BK936" s="46"/>
      <c r="BL936" s="46"/>
      <c r="BM936" s="46"/>
    </row>
    <row r="937" spans="1:65" ht="13.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46"/>
      <c r="AL937" s="46"/>
      <c r="AM937" s="46"/>
      <c r="AN937" s="46"/>
      <c r="AO937" s="46"/>
      <c r="AP937" s="46"/>
      <c r="AQ937" s="46"/>
      <c r="AR937" s="46"/>
      <c r="AS937" s="46"/>
      <c r="AT937" s="46"/>
      <c r="AU937" s="46"/>
      <c r="AV937" s="46"/>
      <c r="AW937" s="46"/>
      <c r="AX937" s="46"/>
      <c r="AY937" s="46"/>
      <c r="AZ937" s="46"/>
      <c r="BA937" s="46"/>
      <c r="BB937" s="46"/>
      <c r="BC937" s="46"/>
      <c r="BD937" s="46"/>
      <c r="BE937" s="46"/>
      <c r="BF937" s="46"/>
      <c r="BG937" s="46"/>
      <c r="BH937" s="46"/>
      <c r="BI937" s="46"/>
      <c r="BJ937" s="46"/>
      <c r="BK937" s="46"/>
      <c r="BL937" s="46"/>
      <c r="BM937" s="46"/>
    </row>
    <row r="938" spans="1:65" ht="13.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46"/>
      <c r="AI938" s="46"/>
      <c r="AJ938" s="46"/>
      <c r="AK938" s="46"/>
      <c r="AL938" s="46"/>
      <c r="AM938" s="46"/>
      <c r="AN938" s="46"/>
      <c r="AO938" s="46"/>
      <c r="AP938" s="46"/>
      <c r="AQ938" s="46"/>
      <c r="AR938" s="46"/>
      <c r="AS938" s="46"/>
      <c r="AT938" s="46"/>
      <c r="AU938" s="46"/>
      <c r="AV938" s="46"/>
      <c r="AW938" s="46"/>
      <c r="AX938" s="46"/>
      <c r="AY938" s="46"/>
      <c r="AZ938" s="46"/>
      <c r="BA938" s="46"/>
      <c r="BB938" s="46"/>
      <c r="BC938" s="46"/>
      <c r="BD938" s="46"/>
      <c r="BE938" s="46"/>
      <c r="BF938" s="46"/>
      <c r="BG938" s="46"/>
      <c r="BH938" s="46"/>
      <c r="BI938" s="46"/>
      <c r="BJ938" s="46"/>
      <c r="BK938" s="46"/>
      <c r="BL938" s="46"/>
      <c r="BM938" s="46"/>
    </row>
    <row r="939" spans="1:65" ht="13.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c r="AH939" s="46"/>
      <c r="AI939" s="46"/>
      <c r="AJ939" s="46"/>
      <c r="AK939" s="46"/>
      <c r="AL939" s="46"/>
      <c r="AM939" s="46"/>
      <c r="AN939" s="46"/>
      <c r="AO939" s="46"/>
      <c r="AP939" s="46"/>
      <c r="AQ939" s="46"/>
      <c r="AR939" s="46"/>
      <c r="AS939" s="46"/>
      <c r="AT939" s="46"/>
      <c r="AU939" s="46"/>
      <c r="AV939" s="46"/>
      <c r="AW939" s="46"/>
      <c r="AX939" s="46"/>
      <c r="AY939" s="46"/>
      <c r="AZ939" s="46"/>
      <c r="BA939" s="46"/>
      <c r="BB939" s="46"/>
      <c r="BC939" s="46"/>
      <c r="BD939" s="46"/>
      <c r="BE939" s="46"/>
      <c r="BF939" s="46"/>
      <c r="BG939" s="46"/>
      <c r="BH939" s="46"/>
      <c r="BI939" s="46"/>
      <c r="BJ939" s="46"/>
      <c r="BK939" s="46"/>
      <c r="BL939" s="46"/>
      <c r="BM939" s="46"/>
    </row>
    <row r="940" spans="1:65" ht="13.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c r="AH940" s="46"/>
      <c r="AI940" s="46"/>
      <c r="AJ940" s="46"/>
      <c r="AK940" s="46"/>
      <c r="AL940" s="46"/>
      <c r="AM940" s="46"/>
      <c r="AN940" s="46"/>
      <c r="AO940" s="46"/>
      <c r="AP940" s="46"/>
      <c r="AQ940" s="46"/>
      <c r="AR940" s="46"/>
      <c r="AS940" s="46"/>
      <c r="AT940" s="46"/>
      <c r="AU940" s="46"/>
      <c r="AV940" s="46"/>
      <c r="AW940" s="46"/>
      <c r="AX940" s="46"/>
      <c r="AY940" s="46"/>
      <c r="AZ940" s="46"/>
      <c r="BA940" s="46"/>
      <c r="BB940" s="46"/>
      <c r="BC940" s="46"/>
      <c r="BD940" s="46"/>
      <c r="BE940" s="46"/>
      <c r="BF940" s="46"/>
      <c r="BG940" s="46"/>
      <c r="BH940" s="46"/>
      <c r="BI940" s="46"/>
      <c r="BJ940" s="46"/>
      <c r="BK940" s="46"/>
      <c r="BL940" s="46"/>
      <c r="BM940" s="46"/>
    </row>
    <row r="941" spans="1:65" ht="13.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46"/>
      <c r="AI941" s="46"/>
      <c r="AJ941" s="46"/>
      <c r="AK941" s="46"/>
      <c r="AL941" s="46"/>
      <c r="AM941" s="46"/>
      <c r="AN941" s="46"/>
      <c r="AO941" s="46"/>
      <c r="AP941" s="46"/>
      <c r="AQ941" s="46"/>
      <c r="AR941" s="46"/>
      <c r="AS941" s="46"/>
      <c r="AT941" s="46"/>
      <c r="AU941" s="46"/>
      <c r="AV941" s="46"/>
      <c r="AW941" s="46"/>
      <c r="AX941" s="46"/>
      <c r="AY941" s="46"/>
      <c r="AZ941" s="46"/>
      <c r="BA941" s="46"/>
      <c r="BB941" s="46"/>
      <c r="BC941" s="46"/>
      <c r="BD941" s="46"/>
      <c r="BE941" s="46"/>
      <c r="BF941" s="46"/>
      <c r="BG941" s="46"/>
      <c r="BH941" s="46"/>
      <c r="BI941" s="46"/>
      <c r="BJ941" s="46"/>
      <c r="BK941" s="46"/>
      <c r="BL941" s="46"/>
      <c r="BM941" s="46"/>
    </row>
    <row r="942" spans="1:65" ht="13.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c r="AH942" s="46"/>
      <c r="AI942" s="46"/>
      <c r="AJ942" s="46"/>
      <c r="AK942" s="46"/>
      <c r="AL942" s="46"/>
      <c r="AM942" s="46"/>
      <c r="AN942" s="46"/>
      <c r="AO942" s="46"/>
      <c r="AP942" s="46"/>
      <c r="AQ942" s="46"/>
      <c r="AR942" s="46"/>
      <c r="AS942" s="46"/>
      <c r="AT942" s="46"/>
      <c r="AU942" s="46"/>
      <c r="AV942" s="46"/>
      <c r="AW942" s="46"/>
      <c r="AX942" s="46"/>
      <c r="AY942" s="46"/>
      <c r="AZ942" s="46"/>
      <c r="BA942" s="46"/>
      <c r="BB942" s="46"/>
      <c r="BC942" s="46"/>
      <c r="BD942" s="46"/>
      <c r="BE942" s="46"/>
      <c r="BF942" s="46"/>
      <c r="BG942" s="46"/>
      <c r="BH942" s="46"/>
      <c r="BI942" s="46"/>
      <c r="BJ942" s="46"/>
      <c r="BK942" s="46"/>
      <c r="BL942" s="46"/>
      <c r="BM942" s="46"/>
    </row>
    <row r="943" spans="1:65" ht="13.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c r="AH943" s="46"/>
      <c r="AI943" s="46"/>
      <c r="AJ943" s="46"/>
      <c r="AK943" s="46"/>
      <c r="AL943" s="46"/>
      <c r="AM943" s="46"/>
      <c r="AN943" s="46"/>
      <c r="AO943" s="46"/>
      <c r="AP943" s="46"/>
      <c r="AQ943" s="46"/>
      <c r="AR943" s="46"/>
      <c r="AS943" s="46"/>
      <c r="AT943" s="46"/>
      <c r="AU943" s="46"/>
      <c r="AV943" s="46"/>
      <c r="AW943" s="46"/>
      <c r="AX943" s="46"/>
      <c r="AY943" s="46"/>
      <c r="AZ943" s="46"/>
      <c r="BA943" s="46"/>
      <c r="BB943" s="46"/>
      <c r="BC943" s="46"/>
      <c r="BD943" s="46"/>
      <c r="BE943" s="46"/>
      <c r="BF943" s="46"/>
      <c r="BG943" s="46"/>
      <c r="BH943" s="46"/>
      <c r="BI943" s="46"/>
      <c r="BJ943" s="46"/>
      <c r="BK943" s="46"/>
      <c r="BL943" s="46"/>
      <c r="BM943" s="46"/>
    </row>
    <row r="944" spans="1:65" ht="13.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46"/>
      <c r="AI944" s="46"/>
      <c r="AJ944" s="46"/>
      <c r="AK944" s="46"/>
      <c r="AL944" s="46"/>
      <c r="AM944" s="46"/>
      <c r="AN944" s="46"/>
      <c r="AO944" s="46"/>
      <c r="AP944" s="46"/>
      <c r="AQ944" s="46"/>
      <c r="AR944" s="46"/>
      <c r="AS944" s="46"/>
      <c r="AT944" s="46"/>
      <c r="AU944" s="46"/>
      <c r="AV944" s="46"/>
      <c r="AW944" s="46"/>
      <c r="AX944" s="46"/>
      <c r="AY944" s="46"/>
      <c r="AZ944" s="46"/>
      <c r="BA944" s="46"/>
      <c r="BB944" s="46"/>
      <c r="BC944" s="46"/>
      <c r="BD944" s="46"/>
      <c r="BE944" s="46"/>
      <c r="BF944" s="46"/>
      <c r="BG944" s="46"/>
      <c r="BH944" s="46"/>
      <c r="BI944" s="46"/>
      <c r="BJ944" s="46"/>
      <c r="BK944" s="46"/>
      <c r="BL944" s="46"/>
      <c r="BM944" s="46"/>
    </row>
    <row r="945" spans="1:65" ht="13.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46"/>
      <c r="AI945" s="46"/>
      <c r="AJ945" s="46"/>
      <c r="AK945" s="46"/>
      <c r="AL945" s="46"/>
      <c r="AM945" s="46"/>
      <c r="AN945" s="46"/>
      <c r="AO945" s="46"/>
      <c r="AP945" s="46"/>
      <c r="AQ945" s="46"/>
      <c r="AR945" s="46"/>
      <c r="AS945" s="46"/>
      <c r="AT945" s="46"/>
      <c r="AU945" s="46"/>
      <c r="AV945" s="46"/>
      <c r="AW945" s="46"/>
      <c r="AX945" s="46"/>
      <c r="AY945" s="46"/>
      <c r="AZ945" s="46"/>
      <c r="BA945" s="46"/>
      <c r="BB945" s="46"/>
      <c r="BC945" s="46"/>
      <c r="BD945" s="46"/>
      <c r="BE945" s="46"/>
      <c r="BF945" s="46"/>
      <c r="BG945" s="46"/>
      <c r="BH945" s="46"/>
      <c r="BI945" s="46"/>
      <c r="BJ945" s="46"/>
      <c r="BK945" s="46"/>
      <c r="BL945" s="46"/>
      <c r="BM945" s="46"/>
    </row>
    <row r="946" spans="1:65" ht="13.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c r="AH946" s="46"/>
      <c r="AI946" s="46"/>
      <c r="AJ946" s="46"/>
      <c r="AK946" s="46"/>
      <c r="AL946" s="46"/>
      <c r="AM946" s="46"/>
      <c r="AN946" s="46"/>
      <c r="AO946" s="46"/>
      <c r="AP946" s="46"/>
      <c r="AQ946" s="46"/>
      <c r="AR946" s="46"/>
      <c r="AS946" s="46"/>
      <c r="AT946" s="46"/>
      <c r="AU946" s="46"/>
      <c r="AV946" s="46"/>
      <c r="AW946" s="46"/>
      <c r="AX946" s="46"/>
      <c r="AY946" s="46"/>
      <c r="AZ946" s="46"/>
      <c r="BA946" s="46"/>
      <c r="BB946" s="46"/>
      <c r="BC946" s="46"/>
      <c r="BD946" s="46"/>
      <c r="BE946" s="46"/>
      <c r="BF946" s="46"/>
      <c r="BG946" s="46"/>
      <c r="BH946" s="46"/>
      <c r="BI946" s="46"/>
      <c r="BJ946" s="46"/>
      <c r="BK946" s="46"/>
      <c r="BL946" s="46"/>
      <c r="BM946" s="46"/>
    </row>
    <row r="947" spans="1:65" ht="13.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c r="AH947" s="46"/>
      <c r="AI947" s="46"/>
      <c r="AJ947" s="46"/>
      <c r="AK947" s="46"/>
      <c r="AL947" s="46"/>
      <c r="AM947" s="46"/>
      <c r="AN947" s="46"/>
      <c r="AO947" s="46"/>
      <c r="AP947" s="46"/>
      <c r="AQ947" s="46"/>
      <c r="AR947" s="46"/>
      <c r="AS947" s="46"/>
      <c r="AT947" s="46"/>
      <c r="AU947" s="46"/>
      <c r="AV947" s="46"/>
      <c r="AW947" s="46"/>
      <c r="AX947" s="46"/>
      <c r="AY947" s="46"/>
      <c r="AZ947" s="46"/>
      <c r="BA947" s="46"/>
      <c r="BB947" s="46"/>
      <c r="BC947" s="46"/>
      <c r="BD947" s="46"/>
      <c r="BE947" s="46"/>
      <c r="BF947" s="46"/>
      <c r="BG947" s="46"/>
      <c r="BH947" s="46"/>
      <c r="BI947" s="46"/>
      <c r="BJ947" s="46"/>
      <c r="BK947" s="46"/>
      <c r="BL947" s="46"/>
      <c r="BM947" s="46"/>
    </row>
    <row r="948" spans="1:65" ht="13.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c r="AH948" s="46"/>
      <c r="AI948" s="46"/>
      <c r="AJ948" s="46"/>
      <c r="AK948" s="46"/>
      <c r="AL948" s="46"/>
      <c r="AM948" s="46"/>
      <c r="AN948" s="46"/>
      <c r="AO948" s="46"/>
      <c r="AP948" s="46"/>
      <c r="AQ948" s="46"/>
      <c r="AR948" s="46"/>
      <c r="AS948" s="46"/>
      <c r="AT948" s="46"/>
      <c r="AU948" s="46"/>
      <c r="AV948" s="46"/>
      <c r="AW948" s="46"/>
      <c r="AX948" s="46"/>
      <c r="AY948" s="46"/>
      <c r="AZ948" s="46"/>
      <c r="BA948" s="46"/>
      <c r="BB948" s="46"/>
      <c r="BC948" s="46"/>
      <c r="BD948" s="46"/>
      <c r="BE948" s="46"/>
      <c r="BF948" s="46"/>
      <c r="BG948" s="46"/>
      <c r="BH948" s="46"/>
      <c r="BI948" s="46"/>
      <c r="BJ948" s="46"/>
      <c r="BK948" s="46"/>
      <c r="BL948" s="46"/>
      <c r="BM948" s="46"/>
    </row>
    <row r="949" spans="1:65" ht="13.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46"/>
      <c r="AL949" s="46"/>
      <c r="AM949" s="46"/>
      <c r="AN949" s="46"/>
      <c r="AO949" s="46"/>
      <c r="AP949" s="46"/>
      <c r="AQ949" s="46"/>
      <c r="AR949" s="46"/>
      <c r="AS949" s="46"/>
      <c r="AT949" s="46"/>
      <c r="AU949" s="46"/>
      <c r="AV949" s="46"/>
      <c r="AW949" s="46"/>
      <c r="AX949" s="46"/>
      <c r="AY949" s="46"/>
      <c r="AZ949" s="46"/>
      <c r="BA949" s="46"/>
      <c r="BB949" s="46"/>
      <c r="BC949" s="46"/>
      <c r="BD949" s="46"/>
      <c r="BE949" s="46"/>
      <c r="BF949" s="46"/>
      <c r="BG949" s="46"/>
      <c r="BH949" s="46"/>
      <c r="BI949" s="46"/>
      <c r="BJ949" s="46"/>
      <c r="BK949" s="46"/>
      <c r="BL949" s="46"/>
      <c r="BM949" s="46"/>
    </row>
    <row r="950" spans="1:65" ht="13.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c r="AH950" s="46"/>
      <c r="AI950" s="46"/>
      <c r="AJ950" s="46"/>
      <c r="AK950" s="46"/>
      <c r="AL950" s="46"/>
      <c r="AM950" s="46"/>
      <c r="AN950" s="46"/>
      <c r="AO950" s="46"/>
      <c r="AP950" s="46"/>
      <c r="AQ950" s="46"/>
      <c r="AR950" s="46"/>
      <c r="AS950" s="46"/>
      <c r="AT950" s="46"/>
      <c r="AU950" s="46"/>
      <c r="AV950" s="46"/>
      <c r="AW950" s="46"/>
      <c r="AX950" s="46"/>
      <c r="AY950" s="46"/>
      <c r="AZ950" s="46"/>
      <c r="BA950" s="46"/>
      <c r="BB950" s="46"/>
      <c r="BC950" s="46"/>
      <c r="BD950" s="46"/>
      <c r="BE950" s="46"/>
      <c r="BF950" s="46"/>
      <c r="BG950" s="46"/>
      <c r="BH950" s="46"/>
      <c r="BI950" s="46"/>
      <c r="BJ950" s="46"/>
      <c r="BK950" s="46"/>
      <c r="BL950" s="46"/>
      <c r="BM950" s="46"/>
    </row>
    <row r="951" spans="1:65" ht="13.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c r="AH951" s="46"/>
      <c r="AI951" s="46"/>
      <c r="AJ951" s="46"/>
      <c r="AK951" s="46"/>
      <c r="AL951" s="46"/>
      <c r="AM951" s="46"/>
      <c r="AN951" s="46"/>
      <c r="AO951" s="46"/>
      <c r="AP951" s="46"/>
      <c r="AQ951" s="46"/>
      <c r="AR951" s="46"/>
      <c r="AS951" s="46"/>
      <c r="AT951" s="46"/>
      <c r="AU951" s="46"/>
      <c r="AV951" s="46"/>
      <c r="AW951" s="46"/>
      <c r="AX951" s="46"/>
      <c r="AY951" s="46"/>
      <c r="AZ951" s="46"/>
      <c r="BA951" s="46"/>
      <c r="BB951" s="46"/>
      <c r="BC951" s="46"/>
      <c r="BD951" s="46"/>
      <c r="BE951" s="46"/>
      <c r="BF951" s="46"/>
      <c r="BG951" s="46"/>
      <c r="BH951" s="46"/>
      <c r="BI951" s="46"/>
      <c r="BJ951" s="46"/>
      <c r="BK951" s="46"/>
      <c r="BL951" s="46"/>
      <c r="BM951" s="46"/>
    </row>
    <row r="952" spans="1:65" ht="13.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c r="AM952" s="46"/>
      <c r="AN952" s="46"/>
      <c r="AO952" s="46"/>
      <c r="AP952" s="46"/>
      <c r="AQ952" s="46"/>
      <c r="AR952" s="46"/>
      <c r="AS952" s="46"/>
      <c r="AT952" s="46"/>
      <c r="AU952" s="46"/>
      <c r="AV952" s="46"/>
      <c r="AW952" s="46"/>
      <c r="AX952" s="46"/>
      <c r="AY952" s="46"/>
      <c r="AZ952" s="46"/>
      <c r="BA952" s="46"/>
      <c r="BB952" s="46"/>
      <c r="BC952" s="46"/>
      <c r="BD952" s="46"/>
      <c r="BE952" s="46"/>
      <c r="BF952" s="46"/>
      <c r="BG952" s="46"/>
      <c r="BH952" s="46"/>
      <c r="BI952" s="46"/>
      <c r="BJ952" s="46"/>
      <c r="BK952" s="46"/>
      <c r="BL952" s="46"/>
      <c r="BM952" s="46"/>
    </row>
    <row r="953" spans="1:65" ht="13.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c r="AH953" s="46"/>
      <c r="AI953" s="46"/>
      <c r="AJ953" s="46"/>
      <c r="AK953" s="46"/>
      <c r="AL953" s="46"/>
      <c r="AM953" s="46"/>
      <c r="AN953" s="46"/>
      <c r="AO953" s="46"/>
      <c r="AP953" s="46"/>
      <c r="AQ953" s="46"/>
      <c r="AR953" s="46"/>
      <c r="AS953" s="46"/>
      <c r="AT953" s="46"/>
      <c r="AU953" s="46"/>
      <c r="AV953" s="46"/>
      <c r="AW953" s="46"/>
      <c r="AX953" s="46"/>
      <c r="AY953" s="46"/>
      <c r="AZ953" s="46"/>
      <c r="BA953" s="46"/>
      <c r="BB953" s="46"/>
      <c r="BC953" s="46"/>
      <c r="BD953" s="46"/>
      <c r="BE953" s="46"/>
      <c r="BF953" s="46"/>
      <c r="BG953" s="46"/>
      <c r="BH953" s="46"/>
      <c r="BI953" s="46"/>
      <c r="BJ953" s="46"/>
      <c r="BK953" s="46"/>
      <c r="BL953" s="46"/>
      <c r="BM953" s="46"/>
    </row>
    <row r="954" spans="1:65" ht="13.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c r="AH954" s="46"/>
      <c r="AI954" s="46"/>
      <c r="AJ954" s="46"/>
      <c r="AK954" s="46"/>
      <c r="AL954" s="46"/>
      <c r="AM954" s="46"/>
      <c r="AN954" s="46"/>
      <c r="AO954" s="46"/>
      <c r="AP954" s="46"/>
      <c r="AQ954" s="46"/>
      <c r="AR954" s="46"/>
      <c r="AS954" s="46"/>
      <c r="AT954" s="46"/>
      <c r="AU954" s="46"/>
      <c r="AV954" s="46"/>
      <c r="AW954" s="46"/>
      <c r="AX954" s="46"/>
      <c r="AY954" s="46"/>
      <c r="AZ954" s="46"/>
      <c r="BA954" s="46"/>
      <c r="BB954" s="46"/>
      <c r="BC954" s="46"/>
      <c r="BD954" s="46"/>
      <c r="BE954" s="46"/>
      <c r="BF954" s="46"/>
      <c r="BG954" s="46"/>
      <c r="BH954" s="46"/>
      <c r="BI954" s="46"/>
      <c r="BJ954" s="46"/>
      <c r="BK954" s="46"/>
      <c r="BL954" s="46"/>
      <c r="BM954" s="46"/>
    </row>
    <row r="955" spans="1:65" ht="13.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c r="AH955" s="46"/>
      <c r="AI955" s="46"/>
      <c r="AJ955" s="46"/>
      <c r="AK955" s="46"/>
      <c r="AL955" s="46"/>
      <c r="AM955" s="46"/>
      <c r="AN955" s="46"/>
      <c r="AO955" s="46"/>
      <c r="AP955" s="46"/>
      <c r="AQ955" s="46"/>
      <c r="AR955" s="46"/>
      <c r="AS955" s="46"/>
      <c r="AT955" s="46"/>
      <c r="AU955" s="46"/>
      <c r="AV955" s="46"/>
      <c r="AW955" s="46"/>
      <c r="AX955" s="46"/>
      <c r="AY955" s="46"/>
      <c r="AZ955" s="46"/>
      <c r="BA955" s="46"/>
      <c r="BB955" s="46"/>
      <c r="BC955" s="46"/>
      <c r="BD955" s="46"/>
      <c r="BE955" s="46"/>
      <c r="BF955" s="46"/>
      <c r="BG955" s="46"/>
      <c r="BH955" s="46"/>
      <c r="BI955" s="46"/>
      <c r="BJ955" s="46"/>
      <c r="BK955" s="46"/>
      <c r="BL955" s="46"/>
      <c r="BM955" s="46"/>
    </row>
    <row r="956" spans="1:65" ht="13.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c r="AM956" s="46"/>
      <c r="AN956" s="46"/>
      <c r="AO956" s="46"/>
      <c r="AP956" s="46"/>
      <c r="AQ956" s="46"/>
      <c r="AR956" s="46"/>
      <c r="AS956" s="46"/>
      <c r="AT956" s="46"/>
      <c r="AU956" s="46"/>
      <c r="AV956" s="46"/>
      <c r="AW956" s="46"/>
      <c r="AX956" s="46"/>
      <c r="AY956" s="46"/>
      <c r="AZ956" s="46"/>
      <c r="BA956" s="46"/>
      <c r="BB956" s="46"/>
      <c r="BC956" s="46"/>
      <c r="BD956" s="46"/>
      <c r="BE956" s="46"/>
      <c r="BF956" s="46"/>
      <c r="BG956" s="46"/>
      <c r="BH956" s="46"/>
      <c r="BI956" s="46"/>
      <c r="BJ956" s="46"/>
      <c r="BK956" s="46"/>
      <c r="BL956" s="46"/>
      <c r="BM956" s="46"/>
    </row>
    <row r="957" spans="1:65" ht="13.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c r="AM957" s="46"/>
      <c r="AN957" s="46"/>
      <c r="AO957" s="46"/>
      <c r="AP957" s="46"/>
      <c r="AQ957" s="46"/>
      <c r="AR957" s="46"/>
      <c r="AS957" s="46"/>
      <c r="AT957" s="46"/>
      <c r="AU957" s="46"/>
      <c r="AV957" s="46"/>
      <c r="AW957" s="46"/>
      <c r="AX957" s="46"/>
      <c r="AY957" s="46"/>
      <c r="AZ957" s="46"/>
      <c r="BA957" s="46"/>
      <c r="BB957" s="46"/>
      <c r="BC957" s="46"/>
      <c r="BD957" s="46"/>
      <c r="BE957" s="46"/>
      <c r="BF957" s="46"/>
      <c r="BG957" s="46"/>
      <c r="BH957" s="46"/>
      <c r="BI957" s="46"/>
      <c r="BJ957" s="46"/>
      <c r="BK957" s="46"/>
      <c r="BL957" s="46"/>
      <c r="BM957" s="46"/>
    </row>
    <row r="958" spans="1:65" ht="13.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c r="AM958" s="46"/>
      <c r="AN958" s="46"/>
      <c r="AO958" s="46"/>
      <c r="AP958" s="46"/>
      <c r="AQ958" s="46"/>
      <c r="AR958" s="46"/>
      <c r="AS958" s="46"/>
      <c r="AT958" s="46"/>
      <c r="AU958" s="46"/>
      <c r="AV958" s="46"/>
      <c r="AW958" s="46"/>
      <c r="AX958" s="46"/>
      <c r="AY958" s="46"/>
      <c r="AZ958" s="46"/>
      <c r="BA958" s="46"/>
      <c r="BB958" s="46"/>
      <c r="BC958" s="46"/>
      <c r="BD958" s="46"/>
      <c r="BE958" s="46"/>
      <c r="BF958" s="46"/>
      <c r="BG958" s="46"/>
      <c r="BH958" s="46"/>
      <c r="BI958" s="46"/>
      <c r="BJ958" s="46"/>
      <c r="BK958" s="46"/>
      <c r="BL958" s="46"/>
      <c r="BM958" s="46"/>
    </row>
    <row r="959" spans="1:65" ht="13.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c r="AH959" s="46"/>
      <c r="AI959" s="46"/>
      <c r="AJ959" s="46"/>
      <c r="AK959" s="46"/>
      <c r="AL959" s="46"/>
      <c r="AM959" s="46"/>
      <c r="AN959" s="46"/>
      <c r="AO959" s="46"/>
      <c r="AP959" s="46"/>
      <c r="AQ959" s="46"/>
      <c r="AR959" s="46"/>
      <c r="AS959" s="46"/>
      <c r="AT959" s="46"/>
      <c r="AU959" s="46"/>
      <c r="AV959" s="46"/>
      <c r="AW959" s="46"/>
      <c r="AX959" s="46"/>
      <c r="AY959" s="46"/>
      <c r="AZ959" s="46"/>
      <c r="BA959" s="46"/>
      <c r="BB959" s="46"/>
      <c r="BC959" s="46"/>
      <c r="BD959" s="46"/>
      <c r="BE959" s="46"/>
      <c r="BF959" s="46"/>
      <c r="BG959" s="46"/>
      <c r="BH959" s="46"/>
      <c r="BI959" s="46"/>
      <c r="BJ959" s="46"/>
      <c r="BK959" s="46"/>
      <c r="BL959" s="46"/>
      <c r="BM959" s="46"/>
    </row>
    <row r="960" spans="1:65" ht="13.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46"/>
      <c r="AH960" s="46"/>
      <c r="AI960" s="46"/>
      <c r="AJ960" s="46"/>
      <c r="AK960" s="46"/>
      <c r="AL960" s="46"/>
      <c r="AM960" s="46"/>
      <c r="AN960" s="46"/>
      <c r="AO960" s="46"/>
      <c r="AP960" s="46"/>
      <c r="AQ960" s="46"/>
      <c r="AR960" s="46"/>
      <c r="AS960" s="46"/>
      <c r="AT960" s="46"/>
      <c r="AU960" s="46"/>
      <c r="AV960" s="46"/>
      <c r="AW960" s="46"/>
      <c r="AX960" s="46"/>
      <c r="AY960" s="46"/>
      <c r="AZ960" s="46"/>
      <c r="BA960" s="46"/>
      <c r="BB960" s="46"/>
      <c r="BC960" s="46"/>
      <c r="BD960" s="46"/>
      <c r="BE960" s="46"/>
      <c r="BF960" s="46"/>
      <c r="BG960" s="46"/>
      <c r="BH960" s="46"/>
      <c r="BI960" s="46"/>
      <c r="BJ960" s="46"/>
      <c r="BK960" s="46"/>
      <c r="BL960" s="46"/>
      <c r="BM960" s="46"/>
    </row>
    <row r="961" spans="1:65" ht="13.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46"/>
      <c r="AH961" s="46"/>
      <c r="AI961" s="46"/>
      <c r="AJ961" s="46"/>
      <c r="AK961" s="46"/>
      <c r="AL961" s="46"/>
      <c r="AM961" s="46"/>
      <c r="AN961" s="46"/>
      <c r="AO961" s="46"/>
      <c r="AP961" s="46"/>
      <c r="AQ961" s="46"/>
      <c r="AR961" s="46"/>
      <c r="AS961" s="46"/>
      <c r="AT961" s="46"/>
      <c r="AU961" s="46"/>
      <c r="AV961" s="46"/>
      <c r="AW961" s="46"/>
      <c r="AX961" s="46"/>
      <c r="AY961" s="46"/>
      <c r="AZ961" s="46"/>
      <c r="BA961" s="46"/>
      <c r="BB961" s="46"/>
      <c r="BC961" s="46"/>
      <c r="BD961" s="46"/>
      <c r="BE961" s="46"/>
      <c r="BF961" s="46"/>
      <c r="BG961" s="46"/>
      <c r="BH961" s="46"/>
      <c r="BI961" s="46"/>
      <c r="BJ961" s="46"/>
      <c r="BK961" s="46"/>
      <c r="BL961" s="46"/>
      <c r="BM961" s="46"/>
    </row>
    <row r="962" spans="1:65" ht="13.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c r="AH962" s="46"/>
      <c r="AI962" s="46"/>
      <c r="AJ962" s="46"/>
      <c r="AK962" s="46"/>
      <c r="AL962" s="46"/>
      <c r="AM962" s="46"/>
      <c r="AN962" s="46"/>
      <c r="AO962" s="46"/>
      <c r="AP962" s="46"/>
      <c r="AQ962" s="46"/>
      <c r="AR962" s="46"/>
      <c r="AS962" s="46"/>
      <c r="AT962" s="46"/>
      <c r="AU962" s="46"/>
      <c r="AV962" s="46"/>
      <c r="AW962" s="46"/>
      <c r="AX962" s="46"/>
      <c r="AY962" s="46"/>
      <c r="AZ962" s="46"/>
      <c r="BA962" s="46"/>
      <c r="BB962" s="46"/>
      <c r="BC962" s="46"/>
      <c r="BD962" s="46"/>
      <c r="BE962" s="46"/>
      <c r="BF962" s="46"/>
      <c r="BG962" s="46"/>
      <c r="BH962" s="46"/>
      <c r="BI962" s="46"/>
      <c r="BJ962" s="46"/>
      <c r="BK962" s="46"/>
      <c r="BL962" s="46"/>
      <c r="BM962" s="46"/>
    </row>
    <row r="963" spans="1:65" ht="13.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46"/>
      <c r="AH963" s="46"/>
      <c r="AI963" s="46"/>
      <c r="AJ963" s="46"/>
      <c r="AK963" s="46"/>
      <c r="AL963" s="46"/>
      <c r="AM963" s="46"/>
      <c r="AN963" s="46"/>
      <c r="AO963" s="46"/>
      <c r="AP963" s="46"/>
      <c r="AQ963" s="46"/>
      <c r="AR963" s="46"/>
      <c r="AS963" s="46"/>
      <c r="AT963" s="46"/>
      <c r="AU963" s="46"/>
      <c r="AV963" s="46"/>
      <c r="AW963" s="46"/>
      <c r="AX963" s="46"/>
      <c r="AY963" s="46"/>
      <c r="AZ963" s="46"/>
      <c r="BA963" s="46"/>
      <c r="BB963" s="46"/>
      <c r="BC963" s="46"/>
      <c r="BD963" s="46"/>
      <c r="BE963" s="46"/>
      <c r="BF963" s="46"/>
      <c r="BG963" s="46"/>
      <c r="BH963" s="46"/>
      <c r="BI963" s="46"/>
      <c r="BJ963" s="46"/>
      <c r="BK963" s="46"/>
      <c r="BL963" s="46"/>
      <c r="BM963" s="46"/>
    </row>
    <row r="964" spans="1:65" ht="13.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46"/>
      <c r="AH964" s="46"/>
      <c r="AI964" s="46"/>
      <c r="AJ964" s="46"/>
      <c r="AK964" s="46"/>
      <c r="AL964" s="46"/>
      <c r="AM964" s="46"/>
      <c r="AN964" s="46"/>
      <c r="AO964" s="46"/>
      <c r="AP964" s="46"/>
      <c r="AQ964" s="46"/>
      <c r="AR964" s="46"/>
      <c r="AS964" s="46"/>
      <c r="AT964" s="46"/>
      <c r="AU964" s="46"/>
      <c r="AV964" s="46"/>
      <c r="AW964" s="46"/>
      <c r="AX964" s="46"/>
      <c r="AY964" s="46"/>
      <c r="AZ964" s="46"/>
      <c r="BA964" s="46"/>
      <c r="BB964" s="46"/>
      <c r="BC964" s="46"/>
      <c r="BD964" s="46"/>
      <c r="BE964" s="46"/>
      <c r="BF964" s="46"/>
      <c r="BG964" s="46"/>
      <c r="BH964" s="46"/>
      <c r="BI964" s="46"/>
      <c r="BJ964" s="46"/>
      <c r="BK964" s="46"/>
      <c r="BL964" s="46"/>
      <c r="BM964" s="46"/>
    </row>
    <row r="965" spans="1:65" ht="13.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c r="AM965" s="46"/>
      <c r="AN965" s="46"/>
      <c r="AO965" s="46"/>
      <c r="AP965" s="46"/>
      <c r="AQ965" s="46"/>
      <c r="AR965" s="46"/>
      <c r="AS965" s="46"/>
      <c r="AT965" s="46"/>
      <c r="AU965" s="46"/>
      <c r="AV965" s="46"/>
      <c r="AW965" s="46"/>
      <c r="AX965" s="46"/>
      <c r="AY965" s="46"/>
      <c r="AZ965" s="46"/>
      <c r="BA965" s="46"/>
      <c r="BB965" s="46"/>
      <c r="BC965" s="46"/>
      <c r="BD965" s="46"/>
      <c r="BE965" s="46"/>
      <c r="BF965" s="46"/>
      <c r="BG965" s="46"/>
      <c r="BH965" s="46"/>
      <c r="BI965" s="46"/>
      <c r="BJ965" s="46"/>
      <c r="BK965" s="46"/>
      <c r="BL965" s="46"/>
      <c r="BM965" s="46"/>
    </row>
    <row r="966" spans="1:65" ht="13.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46"/>
      <c r="AH966" s="46"/>
      <c r="AI966" s="46"/>
      <c r="AJ966" s="46"/>
      <c r="AK966" s="46"/>
      <c r="AL966" s="46"/>
      <c r="AM966" s="46"/>
      <c r="AN966" s="46"/>
      <c r="AO966" s="46"/>
      <c r="AP966" s="46"/>
      <c r="AQ966" s="46"/>
      <c r="AR966" s="46"/>
      <c r="AS966" s="46"/>
      <c r="AT966" s="46"/>
      <c r="AU966" s="46"/>
      <c r="AV966" s="46"/>
      <c r="AW966" s="46"/>
      <c r="AX966" s="46"/>
      <c r="AY966" s="46"/>
      <c r="AZ966" s="46"/>
      <c r="BA966" s="46"/>
      <c r="BB966" s="46"/>
      <c r="BC966" s="46"/>
      <c r="BD966" s="46"/>
      <c r="BE966" s="46"/>
      <c r="BF966" s="46"/>
      <c r="BG966" s="46"/>
      <c r="BH966" s="46"/>
      <c r="BI966" s="46"/>
      <c r="BJ966" s="46"/>
      <c r="BK966" s="46"/>
      <c r="BL966" s="46"/>
      <c r="BM966" s="46"/>
    </row>
    <row r="967" spans="1:65" ht="13.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c r="AM967" s="46"/>
      <c r="AN967" s="46"/>
      <c r="AO967" s="46"/>
      <c r="AP967" s="46"/>
      <c r="AQ967" s="46"/>
      <c r="AR967" s="46"/>
      <c r="AS967" s="46"/>
      <c r="AT967" s="46"/>
      <c r="AU967" s="46"/>
      <c r="AV967" s="46"/>
      <c r="AW967" s="46"/>
      <c r="AX967" s="46"/>
      <c r="AY967" s="46"/>
      <c r="AZ967" s="46"/>
      <c r="BA967" s="46"/>
      <c r="BB967" s="46"/>
      <c r="BC967" s="46"/>
      <c r="BD967" s="46"/>
      <c r="BE967" s="46"/>
      <c r="BF967" s="46"/>
      <c r="BG967" s="46"/>
      <c r="BH967" s="46"/>
      <c r="BI967" s="46"/>
      <c r="BJ967" s="46"/>
      <c r="BK967" s="46"/>
      <c r="BL967" s="46"/>
      <c r="BM967" s="46"/>
    </row>
    <row r="968" spans="1:65" ht="13.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c r="AM968" s="46"/>
      <c r="AN968" s="46"/>
      <c r="AO968" s="46"/>
      <c r="AP968" s="46"/>
      <c r="AQ968" s="46"/>
      <c r="AR968" s="46"/>
      <c r="AS968" s="46"/>
      <c r="AT968" s="46"/>
      <c r="AU968" s="46"/>
      <c r="AV968" s="46"/>
      <c r="AW968" s="46"/>
      <c r="AX968" s="46"/>
      <c r="AY968" s="46"/>
      <c r="AZ968" s="46"/>
      <c r="BA968" s="46"/>
      <c r="BB968" s="46"/>
      <c r="BC968" s="46"/>
      <c r="BD968" s="46"/>
      <c r="BE968" s="46"/>
      <c r="BF968" s="46"/>
      <c r="BG968" s="46"/>
      <c r="BH968" s="46"/>
      <c r="BI968" s="46"/>
      <c r="BJ968" s="46"/>
      <c r="BK968" s="46"/>
      <c r="BL968" s="46"/>
      <c r="BM968" s="46"/>
    </row>
    <row r="969" spans="1:65" ht="13.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46"/>
      <c r="AH969" s="46"/>
      <c r="AI969" s="46"/>
      <c r="AJ969" s="46"/>
      <c r="AK969" s="46"/>
      <c r="AL969" s="46"/>
      <c r="AM969" s="46"/>
      <c r="AN969" s="46"/>
      <c r="AO969" s="46"/>
      <c r="AP969" s="46"/>
      <c r="AQ969" s="46"/>
      <c r="AR969" s="46"/>
      <c r="AS969" s="46"/>
      <c r="AT969" s="46"/>
      <c r="AU969" s="46"/>
      <c r="AV969" s="46"/>
      <c r="AW969" s="46"/>
      <c r="AX969" s="46"/>
      <c r="AY969" s="46"/>
      <c r="AZ969" s="46"/>
      <c r="BA969" s="46"/>
      <c r="BB969" s="46"/>
      <c r="BC969" s="46"/>
      <c r="BD969" s="46"/>
      <c r="BE969" s="46"/>
      <c r="BF969" s="46"/>
      <c r="BG969" s="46"/>
      <c r="BH969" s="46"/>
      <c r="BI969" s="46"/>
      <c r="BJ969" s="46"/>
      <c r="BK969" s="46"/>
      <c r="BL969" s="46"/>
      <c r="BM969" s="46"/>
    </row>
    <row r="970" spans="1:65" ht="13.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c r="AH970" s="46"/>
      <c r="AI970" s="46"/>
      <c r="AJ970" s="46"/>
      <c r="AK970" s="46"/>
      <c r="AL970" s="46"/>
      <c r="AM970" s="46"/>
      <c r="AN970" s="46"/>
      <c r="AO970" s="46"/>
      <c r="AP970" s="46"/>
      <c r="AQ970" s="46"/>
      <c r="AR970" s="46"/>
      <c r="AS970" s="46"/>
      <c r="AT970" s="46"/>
      <c r="AU970" s="46"/>
      <c r="AV970" s="46"/>
      <c r="AW970" s="46"/>
      <c r="AX970" s="46"/>
      <c r="AY970" s="46"/>
      <c r="AZ970" s="46"/>
      <c r="BA970" s="46"/>
      <c r="BB970" s="46"/>
      <c r="BC970" s="46"/>
      <c r="BD970" s="46"/>
      <c r="BE970" s="46"/>
      <c r="BF970" s="46"/>
      <c r="BG970" s="46"/>
      <c r="BH970" s="46"/>
      <c r="BI970" s="46"/>
      <c r="BJ970" s="46"/>
      <c r="BK970" s="46"/>
      <c r="BL970" s="46"/>
      <c r="BM970" s="46"/>
    </row>
    <row r="971" spans="1:65" ht="13.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46"/>
      <c r="AH971" s="46"/>
      <c r="AI971" s="46"/>
      <c r="AJ971" s="46"/>
      <c r="AK971" s="46"/>
      <c r="AL971" s="46"/>
      <c r="AM971" s="46"/>
      <c r="AN971" s="46"/>
      <c r="AO971" s="46"/>
      <c r="AP971" s="46"/>
      <c r="AQ971" s="46"/>
      <c r="AR971" s="46"/>
      <c r="AS971" s="46"/>
      <c r="AT971" s="46"/>
      <c r="AU971" s="46"/>
      <c r="AV971" s="46"/>
      <c r="AW971" s="46"/>
      <c r="AX971" s="46"/>
      <c r="AY971" s="46"/>
      <c r="AZ971" s="46"/>
      <c r="BA971" s="46"/>
      <c r="BB971" s="46"/>
      <c r="BC971" s="46"/>
      <c r="BD971" s="46"/>
      <c r="BE971" s="46"/>
      <c r="BF971" s="46"/>
      <c r="BG971" s="46"/>
      <c r="BH971" s="46"/>
      <c r="BI971" s="46"/>
      <c r="BJ971" s="46"/>
      <c r="BK971" s="46"/>
      <c r="BL971" s="46"/>
      <c r="BM971" s="46"/>
    </row>
    <row r="972" spans="1:65" ht="13.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c r="AH972" s="46"/>
      <c r="AI972" s="46"/>
      <c r="AJ972" s="46"/>
      <c r="AK972" s="46"/>
      <c r="AL972" s="46"/>
      <c r="AM972" s="46"/>
      <c r="AN972" s="46"/>
      <c r="AO972" s="46"/>
      <c r="AP972" s="46"/>
      <c r="AQ972" s="46"/>
      <c r="AR972" s="46"/>
      <c r="AS972" s="46"/>
      <c r="AT972" s="46"/>
      <c r="AU972" s="46"/>
      <c r="AV972" s="46"/>
      <c r="AW972" s="46"/>
      <c r="AX972" s="46"/>
      <c r="AY972" s="46"/>
      <c r="AZ972" s="46"/>
      <c r="BA972" s="46"/>
      <c r="BB972" s="46"/>
      <c r="BC972" s="46"/>
      <c r="BD972" s="46"/>
      <c r="BE972" s="46"/>
      <c r="BF972" s="46"/>
      <c r="BG972" s="46"/>
      <c r="BH972" s="46"/>
      <c r="BI972" s="46"/>
      <c r="BJ972" s="46"/>
      <c r="BK972" s="46"/>
      <c r="BL972" s="46"/>
      <c r="BM972" s="46"/>
    </row>
    <row r="973" spans="1:65" ht="13.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46"/>
      <c r="AH973" s="46"/>
      <c r="AI973" s="46"/>
      <c r="AJ973" s="46"/>
      <c r="AK973" s="46"/>
      <c r="AL973" s="46"/>
      <c r="AM973" s="46"/>
      <c r="AN973" s="46"/>
      <c r="AO973" s="46"/>
      <c r="AP973" s="46"/>
      <c r="AQ973" s="46"/>
      <c r="AR973" s="46"/>
      <c r="AS973" s="46"/>
      <c r="AT973" s="46"/>
      <c r="AU973" s="46"/>
      <c r="AV973" s="46"/>
      <c r="AW973" s="46"/>
      <c r="AX973" s="46"/>
      <c r="AY973" s="46"/>
      <c r="AZ973" s="46"/>
      <c r="BA973" s="46"/>
      <c r="BB973" s="46"/>
      <c r="BC973" s="46"/>
      <c r="BD973" s="46"/>
      <c r="BE973" s="46"/>
      <c r="BF973" s="46"/>
      <c r="BG973" s="46"/>
      <c r="BH973" s="46"/>
      <c r="BI973" s="46"/>
      <c r="BJ973" s="46"/>
      <c r="BK973" s="46"/>
      <c r="BL973" s="46"/>
      <c r="BM973" s="46"/>
    </row>
    <row r="974" spans="1:65" ht="13.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46"/>
      <c r="AH974" s="46"/>
      <c r="AI974" s="46"/>
      <c r="AJ974" s="46"/>
      <c r="AK974" s="46"/>
      <c r="AL974" s="46"/>
      <c r="AM974" s="46"/>
      <c r="AN974" s="46"/>
      <c r="AO974" s="46"/>
      <c r="AP974" s="46"/>
      <c r="AQ974" s="46"/>
      <c r="AR974" s="46"/>
      <c r="AS974" s="46"/>
      <c r="AT974" s="46"/>
      <c r="AU974" s="46"/>
      <c r="AV974" s="46"/>
      <c r="AW974" s="46"/>
      <c r="AX974" s="46"/>
      <c r="AY974" s="46"/>
      <c r="AZ974" s="46"/>
      <c r="BA974" s="46"/>
      <c r="BB974" s="46"/>
      <c r="BC974" s="46"/>
      <c r="BD974" s="46"/>
      <c r="BE974" s="46"/>
      <c r="BF974" s="46"/>
      <c r="BG974" s="46"/>
      <c r="BH974" s="46"/>
      <c r="BI974" s="46"/>
      <c r="BJ974" s="46"/>
      <c r="BK974" s="46"/>
      <c r="BL974" s="46"/>
      <c r="BM974" s="46"/>
    </row>
    <row r="975" spans="1:65" ht="13.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c r="AF975" s="46"/>
      <c r="AG975" s="46"/>
      <c r="AH975" s="46"/>
      <c r="AI975" s="46"/>
      <c r="AJ975" s="46"/>
      <c r="AK975" s="46"/>
      <c r="AL975" s="46"/>
      <c r="AM975" s="46"/>
      <c r="AN975" s="46"/>
      <c r="AO975" s="46"/>
      <c r="AP975" s="46"/>
      <c r="AQ975" s="46"/>
      <c r="AR975" s="46"/>
      <c r="AS975" s="46"/>
      <c r="AT975" s="46"/>
      <c r="AU975" s="46"/>
      <c r="AV975" s="46"/>
      <c r="AW975" s="46"/>
      <c r="AX975" s="46"/>
      <c r="AY975" s="46"/>
      <c r="AZ975" s="46"/>
      <c r="BA975" s="46"/>
      <c r="BB975" s="46"/>
      <c r="BC975" s="46"/>
      <c r="BD975" s="46"/>
      <c r="BE975" s="46"/>
      <c r="BF975" s="46"/>
      <c r="BG975" s="46"/>
      <c r="BH975" s="46"/>
      <c r="BI975" s="46"/>
      <c r="BJ975" s="46"/>
      <c r="BK975" s="46"/>
      <c r="BL975" s="46"/>
      <c r="BM975" s="46"/>
    </row>
    <row r="976" spans="1:65" ht="13.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46"/>
      <c r="AH976" s="46"/>
      <c r="AI976" s="46"/>
      <c r="AJ976" s="46"/>
      <c r="AK976" s="46"/>
      <c r="AL976" s="46"/>
      <c r="AM976" s="46"/>
      <c r="AN976" s="46"/>
      <c r="AO976" s="46"/>
      <c r="AP976" s="46"/>
      <c r="AQ976" s="46"/>
      <c r="AR976" s="46"/>
      <c r="AS976" s="46"/>
      <c r="AT976" s="46"/>
      <c r="AU976" s="46"/>
      <c r="AV976" s="46"/>
      <c r="AW976" s="46"/>
      <c r="AX976" s="46"/>
      <c r="AY976" s="46"/>
      <c r="AZ976" s="46"/>
      <c r="BA976" s="46"/>
      <c r="BB976" s="46"/>
      <c r="BC976" s="46"/>
      <c r="BD976" s="46"/>
      <c r="BE976" s="46"/>
      <c r="BF976" s="46"/>
      <c r="BG976" s="46"/>
      <c r="BH976" s="46"/>
      <c r="BI976" s="46"/>
      <c r="BJ976" s="46"/>
      <c r="BK976" s="46"/>
      <c r="BL976" s="46"/>
      <c r="BM976" s="46"/>
    </row>
    <row r="977" spans="1:65" ht="13.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c r="AF977" s="46"/>
      <c r="AG977" s="46"/>
      <c r="AH977" s="46"/>
      <c r="AI977" s="46"/>
      <c r="AJ977" s="46"/>
      <c r="AK977" s="46"/>
      <c r="AL977" s="46"/>
      <c r="AM977" s="46"/>
      <c r="AN977" s="46"/>
      <c r="AO977" s="46"/>
      <c r="AP977" s="46"/>
      <c r="AQ977" s="46"/>
      <c r="AR977" s="46"/>
      <c r="AS977" s="46"/>
      <c r="AT977" s="46"/>
      <c r="AU977" s="46"/>
      <c r="AV977" s="46"/>
      <c r="AW977" s="46"/>
      <c r="AX977" s="46"/>
      <c r="AY977" s="46"/>
      <c r="AZ977" s="46"/>
      <c r="BA977" s="46"/>
      <c r="BB977" s="46"/>
      <c r="BC977" s="46"/>
      <c r="BD977" s="46"/>
      <c r="BE977" s="46"/>
      <c r="BF977" s="46"/>
      <c r="BG977" s="46"/>
      <c r="BH977" s="46"/>
      <c r="BI977" s="46"/>
      <c r="BJ977" s="46"/>
      <c r="BK977" s="46"/>
      <c r="BL977" s="46"/>
      <c r="BM977" s="46"/>
    </row>
    <row r="978" spans="1:65" ht="13.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c r="AF978" s="46"/>
      <c r="AG978" s="46"/>
      <c r="AH978" s="46"/>
      <c r="AI978" s="46"/>
      <c r="AJ978" s="46"/>
      <c r="AK978" s="46"/>
      <c r="AL978" s="46"/>
      <c r="AM978" s="46"/>
      <c r="AN978" s="46"/>
      <c r="AO978" s="46"/>
      <c r="AP978" s="46"/>
      <c r="AQ978" s="46"/>
      <c r="AR978" s="46"/>
      <c r="AS978" s="46"/>
      <c r="AT978" s="46"/>
      <c r="AU978" s="46"/>
      <c r="AV978" s="46"/>
      <c r="AW978" s="46"/>
      <c r="AX978" s="46"/>
      <c r="AY978" s="46"/>
      <c r="AZ978" s="46"/>
      <c r="BA978" s="46"/>
      <c r="BB978" s="46"/>
      <c r="BC978" s="46"/>
      <c r="BD978" s="46"/>
      <c r="BE978" s="46"/>
      <c r="BF978" s="46"/>
      <c r="BG978" s="46"/>
      <c r="BH978" s="46"/>
      <c r="BI978" s="46"/>
      <c r="BJ978" s="46"/>
      <c r="BK978" s="46"/>
      <c r="BL978" s="46"/>
      <c r="BM978" s="46"/>
    </row>
    <row r="979" spans="1:65" ht="13.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c r="AF979" s="46"/>
      <c r="AG979" s="46"/>
      <c r="AH979" s="46"/>
      <c r="AI979" s="46"/>
      <c r="AJ979" s="46"/>
      <c r="AK979" s="46"/>
      <c r="AL979" s="46"/>
      <c r="AM979" s="46"/>
      <c r="AN979" s="46"/>
      <c r="AO979" s="46"/>
      <c r="AP979" s="46"/>
      <c r="AQ979" s="46"/>
      <c r="AR979" s="46"/>
      <c r="AS979" s="46"/>
      <c r="AT979" s="46"/>
      <c r="AU979" s="46"/>
      <c r="AV979" s="46"/>
      <c r="AW979" s="46"/>
      <c r="AX979" s="46"/>
      <c r="AY979" s="46"/>
      <c r="AZ979" s="46"/>
      <c r="BA979" s="46"/>
      <c r="BB979" s="46"/>
      <c r="BC979" s="46"/>
      <c r="BD979" s="46"/>
      <c r="BE979" s="46"/>
      <c r="BF979" s="46"/>
      <c r="BG979" s="46"/>
      <c r="BH979" s="46"/>
      <c r="BI979" s="46"/>
      <c r="BJ979" s="46"/>
      <c r="BK979" s="46"/>
      <c r="BL979" s="46"/>
      <c r="BM979" s="46"/>
    </row>
    <row r="980" spans="1:65" ht="13.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c r="AF980" s="46"/>
      <c r="AG980" s="46"/>
      <c r="AH980" s="46"/>
      <c r="AI980" s="46"/>
      <c r="AJ980" s="46"/>
      <c r="AK980" s="46"/>
      <c r="AL980" s="46"/>
      <c r="AM980" s="46"/>
      <c r="AN980" s="46"/>
      <c r="AO980" s="46"/>
      <c r="AP980" s="46"/>
      <c r="AQ980" s="46"/>
      <c r="AR980" s="46"/>
      <c r="AS980" s="46"/>
      <c r="AT980" s="46"/>
      <c r="AU980" s="46"/>
      <c r="AV980" s="46"/>
      <c r="AW980" s="46"/>
      <c r="AX980" s="46"/>
      <c r="AY980" s="46"/>
      <c r="AZ980" s="46"/>
      <c r="BA980" s="46"/>
      <c r="BB980" s="46"/>
      <c r="BC980" s="46"/>
      <c r="BD980" s="46"/>
      <c r="BE980" s="46"/>
      <c r="BF980" s="46"/>
      <c r="BG980" s="46"/>
      <c r="BH980" s="46"/>
      <c r="BI980" s="46"/>
      <c r="BJ980" s="46"/>
      <c r="BK980" s="46"/>
      <c r="BL980" s="46"/>
      <c r="BM980" s="46"/>
    </row>
    <row r="981" spans="1:65" ht="13.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c r="AF981" s="46"/>
      <c r="AG981" s="46"/>
      <c r="AH981" s="46"/>
      <c r="AI981" s="46"/>
      <c r="AJ981" s="46"/>
      <c r="AK981" s="46"/>
      <c r="AL981" s="46"/>
      <c r="AM981" s="46"/>
      <c r="AN981" s="46"/>
      <c r="AO981" s="46"/>
      <c r="AP981" s="46"/>
      <c r="AQ981" s="46"/>
      <c r="AR981" s="46"/>
      <c r="AS981" s="46"/>
      <c r="AT981" s="46"/>
      <c r="AU981" s="46"/>
      <c r="AV981" s="46"/>
      <c r="AW981" s="46"/>
      <c r="AX981" s="46"/>
      <c r="AY981" s="46"/>
      <c r="AZ981" s="46"/>
      <c r="BA981" s="46"/>
      <c r="BB981" s="46"/>
      <c r="BC981" s="46"/>
      <c r="BD981" s="46"/>
      <c r="BE981" s="46"/>
      <c r="BF981" s="46"/>
      <c r="BG981" s="46"/>
      <c r="BH981" s="46"/>
      <c r="BI981" s="46"/>
      <c r="BJ981" s="46"/>
      <c r="BK981" s="46"/>
      <c r="BL981" s="46"/>
      <c r="BM981" s="46"/>
    </row>
    <row r="982" spans="1:65" ht="13.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46"/>
      <c r="AI982" s="46"/>
      <c r="AJ982" s="46"/>
      <c r="AK982" s="46"/>
      <c r="AL982" s="46"/>
      <c r="AM982" s="46"/>
      <c r="AN982" s="46"/>
      <c r="AO982" s="46"/>
      <c r="AP982" s="46"/>
      <c r="AQ982" s="46"/>
      <c r="AR982" s="46"/>
      <c r="AS982" s="46"/>
      <c r="AT982" s="46"/>
      <c r="AU982" s="46"/>
      <c r="AV982" s="46"/>
      <c r="AW982" s="46"/>
      <c r="AX982" s="46"/>
      <c r="AY982" s="46"/>
      <c r="AZ982" s="46"/>
      <c r="BA982" s="46"/>
      <c r="BB982" s="46"/>
      <c r="BC982" s="46"/>
      <c r="BD982" s="46"/>
      <c r="BE982" s="46"/>
      <c r="BF982" s="46"/>
      <c r="BG982" s="46"/>
      <c r="BH982" s="46"/>
      <c r="BI982" s="46"/>
      <c r="BJ982" s="46"/>
      <c r="BK982" s="46"/>
      <c r="BL982" s="46"/>
      <c r="BM982" s="46"/>
    </row>
    <row r="983" spans="1:65" ht="13.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c r="AF983" s="46"/>
      <c r="AG983" s="46"/>
      <c r="AH983" s="46"/>
      <c r="AI983" s="46"/>
      <c r="AJ983" s="46"/>
      <c r="AK983" s="46"/>
      <c r="AL983" s="46"/>
      <c r="AM983" s="46"/>
      <c r="AN983" s="46"/>
      <c r="AO983" s="46"/>
      <c r="AP983" s="46"/>
      <c r="AQ983" s="46"/>
      <c r="AR983" s="46"/>
      <c r="AS983" s="46"/>
      <c r="AT983" s="46"/>
      <c r="AU983" s="46"/>
      <c r="AV983" s="46"/>
      <c r="AW983" s="46"/>
      <c r="AX983" s="46"/>
      <c r="AY983" s="46"/>
      <c r="AZ983" s="46"/>
      <c r="BA983" s="46"/>
      <c r="BB983" s="46"/>
      <c r="BC983" s="46"/>
      <c r="BD983" s="46"/>
      <c r="BE983" s="46"/>
      <c r="BF983" s="46"/>
      <c r="BG983" s="46"/>
      <c r="BH983" s="46"/>
      <c r="BI983" s="46"/>
      <c r="BJ983" s="46"/>
      <c r="BK983" s="46"/>
      <c r="BL983" s="46"/>
      <c r="BM983" s="46"/>
    </row>
    <row r="984" spans="1:65" ht="13.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c r="AF984" s="46"/>
      <c r="AG984" s="46"/>
      <c r="AH984" s="46"/>
      <c r="AI984" s="46"/>
      <c r="AJ984" s="46"/>
      <c r="AK984" s="46"/>
      <c r="AL984" s="46"/>
      <c r="AM984" s="46"/>
      <c r="AN984" s="46"/>
      <c r="AO984" s="46"/>
      <c r="AP984" s="46"/>
      <c r="AQ984" s="46"/>
      <c r="AR984" s="46"/>
      <c r="AS984" s="46"/>
      <c r="AT984" s="46"/>
      <c r="AU984" s="46"/>
      <c r="AV984" s="46"/>
      <c r="AW984" s="46"/>
      <c r="AX984" s="46"/>
      <c r="AY984" s="46"/>
      <c r="AZ984" s="46"/>
      <c r="BA984" s="46"/>
      <c r="BB984" s="46"/>
      <c r="BC984" s="46"/>
      <c r="BD984" s="46"/>
      <c r="BE984" s="46"/>
      <c r="BF984" s="46"/>
      <c r="BG984" s="46"/>
      <c r="BH984" s="46"/>
      <c r="BI984" s="46"/>
      <c r="BJ984" s="46"/>
      <c r="BK984" s="46"/>
      <c r="BL984" s="46"/>
      <c r="BM984" s="46"/>
    </row>
    <row r="985" spans="1:65" ht="13.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c r="AF985" s="46"/>
      <c r="AG985" s="46"/>
      <c r="AH985" s="46"/>
      <c r="AI985" s="46"/>
      <c r="AJ985" s="46"/>
      <c r="AK985" s="46"/>
      <c r="AL985" s="46"/>
      <c r="AM985" s="46"/>
      <c r="AN985" s="46"/>
      <c r="AO985" s="46"/>
      <c r="AP985" s="46"/>
      <c r="AQ985" s="46"/>
      <c r="AR985" s="46"/>
      <c r="AS985" s="46"/>
      <c r="AT985" s="46"/>
      <c r="AU985" s="46"/>
      <c r="AV985" s="46"/>
      <c r="AW985" s="46"/>
      <c r="AX985" s="46"/>
      <c r="AY985" s="46"/>
      <c r="AZ985" s="46"/>
      <c r="BA985" s="46"/>
      <c r="BB985" s="46"/>
      <c r="BC985" s="46"/>
      <c r="BD985" s="46"/>
      <c r="BE985" s="46"/>
      <c r="BF985" s="46"/>
      <c r="BG985" s="46"/>
      <c r="BH985" s="46"/>
      <c r="BI985" s="46"/>
      <c r="BJ985" s="46"/>
      <c r="BK985" s="46"/>
      <c r="BL985" s="46"/>
      <c r="BM985" s="46"/>
    </row>
    <row r="986" spans="1:65" ht="13.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c r="AF986" s="46"/>
      <c r="AG986" s="46"/>
      <c r="AH986" s="46"/>
      <c r="AI986" s="46"/>
      <c r="AJ986" s="46"/>
      <c r="AK986" s="46"/>
      <c r="AL986" s="46"/>
      <c r="AM986" s="46"/>
      <c r="AN986" s="46"/>
      <c r="AO986" s="46"/>
      <c r="AP986" s="46"/>
      <c r="AQ986" s="46"/>
      <c r="AR986" s="46"/>
      <c r="AS986" s="46"/>
      <c r="AT986" s="46"/>
      <c r="AU986" s="46"/>
      <c r="AV986" s="46"/>
      <c r="AW986" s="46"/>
      <c r="AX986" s="46"/>
      <c r="AY986" s="46"/>
      <c r="AZ986" s="46"/>
      <c r="BA986" s="46"/>
      <c r="BB986" s="46"/>
      <c r="BC986" s="46"/>
      <c r="BD986" s="46"/>
      <c r="BE986" s="46"/>
      <c r="BF986" s="46"/>
      <c r="BG986" s="46"/>
      <c r="BH986" s="46"/>
      <c r="BI986" s="46"/>
      <c r="BJ986" s="46"/>
      <c r="BK986" s="46"/>
      <c r="BL986" s="46"/>
      <c r="BM986" s="46"/>
    </row>
    <row r="987" spans="1:65" ht="13.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c r="AF987" s="46"/>
      <c r="AG987" s="46"/>
      <c r="AH987" s="46"/>
      <c r="AI987" s="46"/>
      <c r="AJ987" s="46"/>
      <c r="AK987" s="46"/>
      <c r="AL987" s="46"/>
      <c r="AM987" s="46"/>
      <c r="AN987" s="46"/>
      <c r="AO987" s="46"/>
      <c r="AP987" s="46"/>
      <c r="AQ987" s="46"/>
      <c r="AR987" s="46"/>
      <c r="AS987" s="46"/>
      <c r="AT987" s="46"/>
      <c r="AU987" s="46"/>
      <c r="AV987" s="46"/>
      <c r="AW987" s="46"/>
      <c r="AX987" s="46"/>
      <c r="AY987" s="46"/>
      <c r="AZ987" s="46"/>
      <c r="BA987" s="46"/>
      <c r="BB987" s="46"/>
      <c r="BC987" s="46"/>
      <c r="BD987" s="46"/>
      <c r="BE987" s="46"/>
      <c r="BF987" s="46"/>
      <c r="BG987" s="46"/>
      <c r="BH987" s="46"/>
      <c r="BI987" s="46"/>
      <c r="BJ987" s="46"/>
      <c r="BK987" s="46"/>
      <c r="BL987" s="46"/>
      <c r="BM987" s="46"/>
    </row>
    <row r="988" spans="1:65" ht="13.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c r="AF988" s="46"/>
      <c r="AG988" s="46"/>
      <c r="AH988" s="46"/>
      <c r="AI988" s="46"/>
      <c r="AJ988" s="46"/>
      <c r="AK988" s="46"/>
      <c r="AL988" s="46"/>
      <c r="AM988" s="46"/>
      <c r="AN988" s="46"/>
      <c r="AO988" s="46"/>
      <c r="AP988" s="46"/>
      <c r="AQ988" s="46"/>
      <c r="AR988" s="46"/>
      <c r="AS988" s="46"/>
      <c r="AT988" s="46"/>
      <c r="AU988" s="46"/>
      <c r="AV988" s="46"/>
      <c r="AW988" s="46"/>
      <c r="AX988" s="46"/>
      <c r="AY988" s="46"/>
      <c r="AZ988" s="46"/>
      <c r="BA988" s="46"/>
      <c r="BB988" s="46"/>
      <c r="BC988" s="46"/>
      <c r="BD988" s="46"/>
      <c r="BE988" s="46"/>
      <c r="BF988" s="46"/>
      <c r="BG988" s="46"/>
      <c r="BH988" s="46"/>
      <c r="BI988" s="46"/>
      <c r="BJ988" s="46"/>
      <c r="BK988" s="46"/>
      <c r="BL988" s="46"/>
      <c r="BM988" s="46"/>
    </row>
    <row r="989" spans="1:65" ht="13.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c r="AF989" s="46"/>
      <c r="AG989" s="46"/>
      <c r="AH989" s="46"/>
      <c r="AI989" s="46"/>
      <c r="AJ989" s="46"/>
      <c r="AK989" s="46"/>
      <c r="AL989" s="46"/>
      <c r="AM989" s="46"/>
      <c r="AN989" s="46"/>
      <c r="AO989" s="46"/>
      <c r="AP989" s="46"/>
      <c r="AQ989" s="46"/>
      <c r="AR989" s="46"/>
      <c r="AS989" s="46"/>
      <c r="AT989" s="46"/>
      <c r="AU989" s="46"/>
      <c r="AV989" s="46"/>
      <c r="AW989" s="46"/>
      <c r="AX989" s="46"/>
      <c r="AY989" s="46"/>
      <c r="AZ989" s="46"/>
      <c r="BA989" s="46"/>
      <c r="BB989" s="46"/>
      <c r="BC989" s="46"/>
      <c r="BD989" s="46"/>
      <c r="BE989" s="46"/>
      <c r="BF989" s="46"/>
      <c r="BG989" s="46"/>
      <c r="BH989" s="46"/>
      <c r="BI989" s="46"/>
      <c r="BJ989" s="46"/>
      <c r="BK989" s="46"/>
      <c r="BL989" s="46"/>
      <c r="BM989" s="46"/>
    </row>
    <row r="990" spans="1:65" ht="13.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c r="AF990" s="46"/>
      <c r="AG990" s="46"/>
      <c r="AH990" s="46"/>
      <c r="AI990" s="46"/>
      <c r="AJ990" s="46"/>
      <c r="AK990" s="46"/>
      <c r="AL990" s="46"/>
      <c r="AM990" s="46"/>
      <c r="AN990" s="46"/>
      <c r="AO990" s="46"/>
      <c r="AP990" s="46"/>
      <c r="AQ990" s="46"/>
      <c r="AR990" s="46"/>
      <c r="AS990" s="46"/>
      <c r="AT990" s="46"/>
      <c r="AU990" s="46"/>
      <c r="AV990" s="46"/>
      <c r="AW990" s="46"/>
      <c r="AX990" s="46"/>
      <c r="AY990" s="46"/>
      <c r="AZ990" s="46"/>
      <c r="BA990" s="46"/>
      <c r="BB990" s="46"/>
      <c r="BC990" s="46"/>
      <c r="BD990" s="46"/>
      <c r="BE990" s="46"/>
      <c r="BF990" s="46"/>
      <c r="BG990" s="46"/>
      <c r="BH990" s="46"/>
      <c r="BI990" s="46"/>
      <c r="BJ990" s="46"/>
      <c r="BK990" s="46"/>
      <c r="BL990" s="46"/>
      <c r="BM990" s="46"/>
    </row>
    <row r="991" spans="1:65" ht="13.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c r="AF991" s="46"/>
      <c r="AG991" s="46"/>
      <c r="AH991" s="46"/>
      <c r="AI991" s="46"/>
      <c r="AJ991" s="46"/>
      <c r="AK991" s="46"/>
      <c r="AL991" s="46"/>
      <c r="AM991" s="46"/>
      <c r="AN991" s="46"/>
      <c r="AO991" s="46"/>
      <c r="AP991" s="46"/>
      <c r="AQ991" s="46"/>
      <c r="AR991" s="46"/>
      <c r="AS991" s="46"/>
      <c r="AT991" s="46"/>
      <c r="AU991" s="46"/>
      <c r="AV991" s="46"/>
      <c r="AW991" s="46"/>
      <c r="AX991" s="46"/>
      <c r="AY991" s="46"/>
      <c r="AZ991" s="46"/>
      <c r="BA991" s="46"/>
      <c r="BB991" s="46"/>
      <c r="BC991" s="46"/>
      <c r="BD991" s="46"/>
      <c r="BE991" s="46"/>
      <c r="BF991" s="46"/>
      <c r="BG991" s="46"/>
      <c r="BH991" s="46"/>
      <c r="BI991" s="46"/>
      <c r="BJ991" s="46"/>
      <c r="BK991" s="46"/>
      <c r="BL991" s="46"/>
      <c r="BM991" s="46"/>
    </row>
    <row r="992" spans="1:65" ht="13.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c r="AF992" s="46"/>
      <c r="AG992" s="46"/>
      <c r="AH992" s="46"/>
      <c r="AI992" s="46"/>
      <c r="AJ992" s="46"/>
      <c r="AK992" s="46"/>
      <c r="AL992" s="46"/>
      <c r="AM992" s="46"/>
      <c r="AN992" s="46"/>
      <c r="AO992" s="46"/>
      <c r="AP992" s="46"/>
      <c r="AQ992" s="46"/>
      <c r="AR992" s="46"/>
      <c r="AS992" s="46"/>
      <c r="AT992" s="46"/>
      <c r="AU992" s="46"/>
      <c r="AV992" s="46"/>
      <c r="AW992" s="46"/>
      <c r="AX992" s="46"/>
      <c r="AY992" s="46"/>
      <c r="AZ992" s="46"/>
      <c r="BA992" s="46"/>
      <c r="BB992" s="46"/>
      <c r="BC992" s="46"/>
      <c r="BD992" s="46"/>
      <c r="BE992" s="46"/>
      <c r="BF992" s="46"/>
      <c r="BG992" s="46"/>
      <c r="BH992" s="46"/>
      <c r="BI992" s="46"/>
      <c r="BJ992" s="46"/>
      <c r="BK992" s="46"/>
      <c r="BL992" s="46"/>
      <c r="BM992" s="46"/>
    </row>
    <row r="993" spans="1:65" ht="13.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c r="AK993" s="46"/>
      <c r="AL993" s="46"/>
      <c r="AM993" s="46"/>
      <c r="AN993" s="46"/>
      <c r="AO993" s="46"/>
      <c r="AP993" s="46"/>
      <c r="AQ993" s="46"/>
      <c r="AR993" s="46"/>
      <c r="AS993" s="46"/>
      <c r="AT993" s="46"/>
      <c r="AU993" s="46"/>
      <c r="AV993" s="46"/>
      <c r="AW993" s="46"/>
      <c r="AX993" s="46"/>
      <c r="AY993" s="46"/>
      <c r="AZ993" s="46"/>
      <c r="BA993" s="46"/>
      <c r="BB993" s="46"/>
      <c r="BC993" s="46"/>
      <c r="BD993" s="46"/>
      <c r="BE993" s="46"/>
      <c r="BF993" s="46"/>
      <c r="BG993" s="46"/>
      <c r="BH993" s="46"/>
      <c r="BI993" s="46"/>
      <c r="BJ993" s="46"/>
      <c r="BK993" s="46"/>
      <c r="BL993" s="46"/>
      <c r="BM993" s="46"/>
    </row>
    <row r="994" spans="1:65" ht="13.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46"/>
      <c r="AH994" s="46"/>
      <c r="AI994" s="46"/>
      <c r="AJ994" s="46"/>
      <c r="AK994" s="46"/>
      <c r="AL994" s="46"/>
      <c r="AM994" s="46"/>
      <c r="AN994" s="46"/>
      <c r="AO994" s="46"/>
      <c r="AP994" s="46"/>
      <c r="AQ994" s="46"/>
      <c r="AR994" s="46"/>
      <c r="AS994" s="46"/>
      <c r="AT994" s="46"/>
      <c r="AU994" s="46"/>
      <c r="AV994" s="46"/>
      <c r="AW994" s="46"/>
      <c r="AX994" s="46"/>
      <c r="AY994" s="46"/>
      <c r="AZ994" s="46"/>
      <c r="BA994" s="46"/>
      <c r="BB994" s="46"/>
      <c r="BC994" s="46"/>
      <c r="BD994" s="46"/>
      <c r="BE994" s="46"/>
      <c r="BF994" s="46"/>
      <c r="BG994" s="46"/>
      <c r="BH994" s="46"/>
      <c r="BI994" s="46"/>
      <c r="BJ994" s="46"/>
      <c r="BK994" s="46"/>
      <c r="BL994" s="46"/>
      <c r="BM994" s="46"/>
    </row>
    <row r="995" spans="1:65" ht="13.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c r="AE995" s="46"/>
      <c r="AF995" s="46"/>
      <c r="AG995" s="46"/>
      <c r="AH995" s="46"/>
      <c r="AI995" s="46"/>
      <c r="AJ995" s="46"/>
      <c r="AK995" s="46"/>
      <c r="AL995" s="46"/>
      <c r="AM995" s="46"/>
      <c r="AN995" s="46"/>
      <c r="AO995" s="46"/>
      <c r="AP995" s="46"/>
      <c r="AQ995" s="46"/>
      <c r="AR995" s="46"/>
      <c r="AS995" s="46"/>
      <c r="AT995" s="46"/>
      <c r="AU995" s="46"/>
      <c r="AV995" s="46"/>
      <c r="AW995" s="46"/>
      <c r="AX995" s="46"/>
      <c r="AY995" s="46"/>
      <c r="AZ995" s="46"/>
      <c r="BA995" s="46"/>
      <c r="BB995" s="46"/>
      <c r="BC995" s="46"/>
      <c r="BD995" s="46"/>
      <c r="BE995" s="46"/>
      <c r="BF995" s="46"/>
      <c r="BG995" s="46"/>
      <c r="BH995" s="46"/>
      <c r="BI995" s="46"/>
      <c r="BJ995" s="46"/>
      <c r="BK995" s="46"/>
      <c r="BL995" s="46"/>
      <c r="BM995" s="46"/>
    </row>
    <row r="996" spans="1:65" ht="13.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c r="AE996" s="46"/>
      <c r="AF996" s="46"/>
      <c r="AG996" s="46"/>
      <c r="AH996" s="46"/>
      <c r="AI996" s="46"/>
      <c r="AJ996" s="46"/>
      <c r="AK996" s="46"/>
      <c r="AL996" s="46"/>
      <c r="AM996" s="46"/>
      <c r="AN996" s="46"/>
      <c r="AO996" s="46"/>
      <c r="AP996" s="46"/>
      <c r="AQ996" s="46"/>
      <c r="AR996" s="46"/>
      <c r="AS996" s="46"/>
      <c r="AT996" s="46"/>
      <c r="AU996" s="46"/>
      <c r="AV996" s="46"/>
      <c r="AW996" s="46"/>
      <c r="AX996" s="46"/>
      <c r="AY996" s="46"/>
      <c r="AZ996" s="46"/>
      <c r="BA996" s="46"/>
      <c r="BB996" s="46"/>
      <c r="BC996" s="46"/>
      <c r="BD996" s="46"/>
      <c r="BE996" s="46"/>
      <c r="BF996" s="46"/>
      <c r="BG996" s="46"/>
      <c r="BH996" s="46"/>
      <c r="BI996" s="46"/>
      <c r="BJ996" s="46"/>
      <c r="BK996" s="46"/>
      <c r="BL996" s="46"/>
      <c r="BM996" s="46"/>
    </row>
    <row r="997" spans="1:65" ht="13.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c r="AE997" s="46"/>
      <c r="AF997" s="46"/>
      <c r="AG997" s="46"/>
      <c r="AH997" s="46"/>
      <c r="AI997" s="46"/>
      <c r="AJ997" s="46"/>
      <c r="AK997" s="46"/>
      <c r="AL997" s="46"/>
      <c r="AM997" s="46"/>
      <c r="AN997" s="46"/>
      <c r="AO997" s="46"/>
      <c r="AP997" s="46"/>
      <c r="AQ997" s="46"/>
      <c r="AR997" s="46"/>
      <c r="AS997" s="46"/>
      <c r="AT997" s="46"/>
      <c r="AU997" s="46"/>
      <c r="AV997" s="46"/>
      <c r="AW997" s="46"/>
      <c r="AX997" s="46"/>
      <c r="AY997" s="46"/>
      <c r="AZ997" s="46"/>
      <c r="BA997" s="46"/>
      <c r="BB997" s="46"/>
      <c r="BC997" s="46"/>
      <c r="BD997" s="46"/>
      <c r="BE997" s="46"/>
      <c r="BF997" s="46"/>
      <c r="BG997" s="46"/>
      <c r="BH997" s="46"/>
      <c r="BI997" s="46"/>
      <c r="BJ997" s="46"/>
      <c r="BK997" s="46"/>
      <c r="BL997" s="46"/>
      <c r="BM997" s="46"/>
    </row>
    <row r="998" spans="1:65" ht="13.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c r="AE998" s="46"/>
      <c r="AF998" s="46"/>
      <c r="AG998" s="46"/>
      <c r="AH998" s="46"/>
      <c r="AI998" s="46"/>
      <c r="AJ998" s="46"/>
      <c r="AK998" s="46"/>
      <c r="AL998" s="46"/>
      <c r="AM998" s="46"/>
      <c r="AN998" s="46"/>
      <c r="AO998" s="46"/>
      <c r="AP998" s="46"/>
      <c r="AQ998" s="46"/>
      <c r="AR998" s="46"/>
      <c r="AS998" s="46"/>
      <c r="AT998" s="46"/>
      <c r="AU998" s="46"/>
      <c r="AV998" s="46"/>
      <c r="AW998" s="46"/>
      <c r="AX998" s="46"/>
      <c r="AY998" s="46"/>
      <c r="AZ998" s="46"/>
      <c r="BA998" s="46"/>
      <c r="BB998" s="46"/>
      <c r="BC998" s="46"/>
      <c r="BD998" s="46"/>
      <c r="BE998" s="46"/>
      <c r="BF998" s="46"/>
      <c r="BG998" s="46"/>
      <c r="BH998" s="46"/>
      <c r="BI998" s="46"/>
      <c r="BJ998" s="46"/>
      <c r="BK998" s="46"/>
      <c r="BL998" s="46"/>
      <c r="BM998" s="46"/>
    </row>
    <row r="999" spans="1:65" ht="13.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c r="AE999" s="46"/>
      <c r="AF999" s="46"/>
      <c r="AG999" s="46"/>
      <c r="AH999" s="46"/>
      <c r="AI999" s="46"/>
      <c r="AJ999" s="46"/>
      <c r="AK999" s="46"/>
      <c r="AL999" s="46"/>
      <c r="AM999" s="46"/>
      <c r="AN999" s="46"/>
      <c r="AO999" s="46"/>
      <c r="AP999" s="46"/>
      <c r="AQ999" s="46"/>
      <c r="AR999" s="46"/>
      <c r="AS999" s="46"/>
      <c r="AT999" s="46"/>
      <c r="AU999" s="46"/>
      <c r="AV999" s="46"/>
      <c r="AW999" s="46"/>
      <c r="AX999" s="46"/>
      <c r="AY999" s="46"/>
      <c r="AZ999" s="46"/>
      <c r="BA999" s="46"/>
      <c r="BB999" s="46"/>
      <c r="BC999" s="46"/>
      <c r="BD999" s="46"/>
      <c r="BE999" s="46"/>
      <c r="BF999" s="46"/>
      <c r="BG999" s="46"/>
      <c r="BH999" s="46"/>
      <c r="BI999" s="46"/>
      <c r="BJ999" s="46"/>
      <c r="BK999" s="46"/>
      <c r="BL999" s="46"/>
      <c r="BM999" s="46"/>
    </row>
    <row r="1000" spans="1:65" ht="13.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c r="AH1000" s="46"/>
      <c r="AI1000" s="46"/>
      <c r="AJ1000" s="46"/>
      <c r="AK1000" s="46"/>
      <c r="AL1000" s="46"/>
      <c r="AM1000" s="46"/>
      <c r="AN1000" s="46"/>
      <c r="AO1000" s="46"/>
      <c r="AP1000" s="46"/>
      <c r="AQ1000" s="46"/>
      <c r="AR1000" s="46"/>
      <c r="AS1000" s="46"/>
      <c r="AT1000" s="46"/>
      <c r="AU1000" s="46"/>
      <c r="AV1000" s="46"/>
      <c r="AW1000" s="46"/>
      <c r="AX1000" s="46"/>
      <c r="AY1000" s="46"/>
      <c r="AZ1000" s="46"/>
      <c r="BA1000" s="46"/>
      <c r="BB1000" s="46"/>
      <c r="BC1000" s="46"/>
      <c r="BD1000" s="46"/>
      <c r="BE1000" s="46"/>
      <c r="BF1000" s="46"/>
      <c r="BG1000" s="46"/>
      <c r="BH1000" s="46"/>
      <c r="BI1000" s="46"/>
      <c r="BJ1000" s="46"/>
      <c r="BK1000" s="46"/>
      <c r="BL1000" s="46"/>
      <c r="BM1000" s="46"/>
    </row>
  </sheetData>
  <mergeCells count="772">
    <mergeCell ref="AG79:AH80"/>
    <mergeCell ref="AI79:AJ80"/>
    <mergeCell ref="AK79:AL80"/>
    <mergeCell ref="AS79:AS80"/>
    <mergeCell ref="AK77:AL78"/>
    <mergeCell ref="AS77:AS78"/>
    <mergeCell ref="O80:P80"/>
    <mergeCell ref="Q80:R80"/>
    <mergeCell ref="O79:R79"/>
    <mergeCell ref="S79:V80"/>
    <mergeCell ref="W79:X80"/>
    <mergeCell ref="Y79:Z80"/>
    <mergeCell ref="AA79:AB80"/>
    <mergeCell ref="AC79:AD80"/>
    <mergeCell ref="AE79:AF80"/>
    <mergeCell ref="S78:T78"/>
    <mergeCell ref="U78:V78"/>
    <mergeCell ref="O77:R78"/>
    <mergeCell ref="S77:V77"/>
    <mergeCell ref="AS73:AS74"/>
    <mergeCell ref="K73:N73"/>
    <mergeCell ref="O73:R73"/>
    <mergeCell ref="S73:V73"/>
    <mergeCell ref="W73:X74"/>
    <mergeCell ref="Y73:Z74"/>
    <mergeCell ref="AA73:AB74"/>
    <mergeCell ref="AC73:AD74"/>
    <mergeCell ref="AE75:AF76"/>
    <mergeCell ref="AG75:AH76"/>
    <mergeCell ref="AI75:AJ76"/>
    <mergeCell ref="AK75:AL76"/>
    <mergeCell ref="AS75:AS76"/>
    <mergeCell ref="O75:R75"/>
    <mergeCell ref="O76:P76"/>
    <mergeCell ref="Q76:R76"/>
    <mergeCell ref="S76:T76"/>
    <mergeCell ref="U76:V76"/>
    <mergeCell ref="S75:V75"/>
    <mergeCell ref="O69:R69"/>
    <mergeCell ref="K69:N69"/>
    <mergeCell ref="K70:L70"/>
    <mergeCell ref="M70:N70"/>
    <mergeCell ref="O70:P70"/>
    <mergeCell ref="Q70:R70"/>
    <mergeCell ref="K72:N72"/>
    <mergeCell ref="O72:R72"/>
    <mergeCell ref="AE73:AF74"/>
    <mergeCell ref="O74:P74"/>
    <mergeCell ref="Q74:R74"/>
    <mergeCell ref="S74:T74"/>
    <mergeCell ref="U74:V74"/>
    <mergeCell ref="K80:L80"/>
    <mergeCell ref="M80:N80"/>
    <mergeCell ref="K74:L74"/>
    <mergeCell ref="M74:N74"/>
    <mergeCell ref="K75:N76"/>
    <mergeCell ref="K77:N77"/>
    <mergeCell ref="K78:L78"/>
    <mergeCell ref="M78:N78"/>
    <mergeCell ref="K79:N79"/>
    <mergeCell ref="AS69:AS70"/>
    <mergeCell ref="S68:T68"/>
    <mergeCell ref="U68:V68"/>
    <mergeCell ref="S69:V70"/>
    <mergeCell ref="W69:X70"/>
    <mergeCell ref="Y69:Z70"/>
    <mergeCell ref="AA69:AB70"/>
    <mergeCell ref="AC69:AD70"/>
    <mergeCell ref="AI72:AJ72"/>
    <mergeCell ref="AK72:AL72"/>
    <mergeCell ref="S72:V72"/>
    <mergeCell ref="W72:X72"/>
    <mergeCell ref="Y72:Z72"/>
    <mergeCell ref="AA72:AB72"/>
    <mergeCell ref="AC72:AD72"/>
    <mergeCell ref="AE72:AF72"/>
    <mergeCell ref="AG72:AH72"/>
    <mergeCell ref="W67:X68"/>
    <mergeCell ref="Y67:Z68"/>
    <mergeCell ref="AA67:AB68"/>
    <mergeCell ref="AC67:AD68"/>
    <mergeCell ref="AE69:AF70"/>
    <mergeCell ref="AG69:AH70"/>
    <mergeCell ref="AI69:AJ70"/>
    <mergeCell ref="AK69:AL70"/>
    <mergeCell ref="W77:X78"/>
    <mergeCell ref="Y77:Z78"/>
    <mergeCell ref="AA77:AB78"/>
    <mergeCell ref="AC77:AD78"/>
    <mergeCell ref="AE77:AF78"/>
    <mergeCell ref="AG77:AH78"/>
    <mergeCell ref="AI77:AJ78"/>
    <mergeCell ref="AG73:AH74"/>
    <mergeCell ref="AI73:AJ74"/>
    <mergeCell ref="AK73:AL74"/>
    <mergeCell ref="W75:X76"/>
    <mergeCell ref="Y75:Z76"/>
    <mergeCell ref="AA75:AB76"/>
    <mergeCell ref="AC75:AD76"/>
    <mergeCell ref="G53:J54"/>
    <mergeCell ref="G55:J55"/>
    <mergeCell ref="G56:H56"/>
    <mergeCell ref="I56:J56"/>
    <mergeCell ref="G57:J57"/>
    <mergeCell ref="AA65:AB66"/>
    <mergeCell ref="AC65:AD66"/>
    <mergeCell ref="AE65:AF66"/>
    <mergeCell ref="AG65:AH66"/>
    <mergeCell ref="Q64:R64"/>
    <mergeCell ref="S64:T64"/>
    <mergeCell ref="K65:N66"/>
    <mergeCell ref="O65:R65"/>
    <mergeCell ref="S65:V65"/>
    <mergeCell ref="W65:X66"/>
    <mergeCell ref="Y65:Z66"/>
    <mergeCell ref="S66:T66"/>
    <mergeCell ref="U66:V66"/>
    <mergeCell ref="O66:P66"/>
    <mergeCell ref="Q66:R66"/>
    <mergeCell ref="S58:T58"/>
    <mergeCell ref="U58:V58"/>
    <mergeCell ref="S59:V60"/>
    <mergeCell ref="W59:X60"/>
    <mergeCell ref="G47:J47"/>
    <mergeCell ref="G48:H48"/>
    <mergeCell ref="I48:J48"/>
    <mergeCell ref="G49:J49"/>
    <mergeCell ref="G50:H50"/>
    <mergeCell ref="I50:J50"/>
    <mergeCell ref="C49:F50"/>
    <mergeCell ref="C52:F52"/>
    <mergeCell ref="G52:J52"/>
    <mergeCell ref="G42:J42"/>
    <mergeCell ref="B43:B44"/>
    <mergeCell ref="C43:F44"/>
    <mergeCell ref="G43:J44"/>
    <mergeCell ref="B45:B46"/>
    <mergeCell ref="C45:F46"/>
    <mergeCell ref="G45:J45"/>
    <mergeCell ref="G46:H46"/>
    <mergeCell ref="I46:J46"/>
    <mergeCell ref="C79:F80"/>
    <mergeCell ref="I76:J76"/>
    <mergeCell ref="G77:J77"/>
    <mergeCell ref="G78:H78"/>
    <mergeCell ref="I78:J78"/>
    <mergeCell ref="G79:J79"/>
    <mergeCell ref="G80:H80"/>
    <mergeCell ref="I80:J80"/>
    <mergeCell ref="G69:J69"/>
    <mergeCell ref="G70:H70"/>
    <mergeCell ref="I70:J70"/>
    <mergeCell ref="G72:J72"/>
    <mergeCell ref="G73:J74"/>
    <mergeCell ref="G75:J75"/>
    <mergeCell ref="G76:H76"/>
    <mergeCell ref="C69:F70"/>
    <mergeCell ref="C72:F72"/>
    <mergeCell ref="B55:B56"/>
    <mergeCell ref="C55:F56"/>
    <mergeCell ref="C9:F10"/>
    <mergeCell ref="C22:F22"/>
    <mergeCell ref="C23:F24"/>
    <mergeCell ref="C25:F26"/>
    <mergeCell ref="C27:F28"/>
    <mergeCell ref="C29:F30"/>
    <mergeCell ref="A42:A58"/>
    <mergeCell ref="C32:F32"/>
    <mergeCell ref="C42:F42"/>
    <mergeCell ref="B47:B48"/>
    <mergeCell ref="C47:F48"/>
    <mergeCell ref="B53:B54"/>
    <mergeCell ref="C53:F54"/>
    <mergeCell ref="B57:B58"/>
    <mergeCell ref="C57:F58"/>
    <mergeCell ref="A2:A18"/>
    <mergeCell ref="B5:B6"/>
    <mergeCell ref="B7:B8"/>
    <mergeCell ref="B13:B14"/>
    <mergeCell ref="B15:B16"/>
    <mergeCell ref="B17:B18"/>
    <mergeCell ref="C17:F18"/>
    <mergeCell ref="C59:F60"/>
    <mergeCell ref="A62:A78"/>
    <mergeCell ref="C62:F62"/>
    <mergeCell ref="B63:B64"/>
    <mergeCell ref="C63:F64"/>
    <mergeCell ref="B65:B66"/>
    <mergeCell ref="C65:F66"/>
    <mergeCell ref="B67:B68"/>
    <mergeCell ref="C67:F68"/>
    <mergeCell ref="B73:B74"/>
    <mergeCell ref="C73:F74"/>
    <mergeCell ref="B75:B76"/>
    <mergeCell ref="C75:F76"/>
    <mergeCell ref="B77:B78"/>
    <mergeCell ref="C77:F78"/>
    <mergeCell ref="G58:H58"/>
    <mergeCell ref="I58:J58"/>
    <mergeCell ref="G60:H60"/>
    <mergeCell ref="I60:J60"/>
    <mergeCell ref="K60:L60"/>
    <mergeCell ref="M60:N60"/>
    <mergeCell ref="O60:P60"/>
    <mergeCell ref="W57:X58"/>
    <mergeCell ref="Y57:Z58"/>
    <mergeCell ref="G59:J59"/>
    <mergeCell ref="AS59:AS60"/>
    <mergeCell ref="AS55:AS56"/>
    <mergeCell ref="AE62:AF62"/>
    <mergeCell ref="AG62:AH62"/>
    <mergeCell ref="AI62:AJ62"/>
    <mergeCell ref="AK62:AL62"/>
    <mergeCell ref="AI57:AJ58"/>
    <mergeCell ref="AK57:AL58"/>
    <mergeCell ref="AS57:AS58"/>
    <mergeCell ref="AI59:AJ60"/>
    <mergeCell ref="AK59:AL60"/>
    <mergeCell ref="W62:X62"/>
    <mergeCell ref="Y62:Z62"/>
    <mergeCell ref="AA62:AB62"/>
    <mergeCell ref="AC62:AD62"/>
    <mergeCell ref="AE57:AF58"/>
    <mergeCell ref="AG57:AH58"/>
    <mergeCell ref="K58:L58"/>
    <mergeCell ref="M58:N58"/>
    <mergeCell ref="K59:N59"/>
    <mergeCell ref="O59:R59"/>
    <mergeCell ref="K57:N57"/>
    <mergeCell ref="O57:R58"/>
    <mergeCell ref="S57:V57"/>
    <mergeCell ref="AE59:AF60"/>
    <mergeCell ref="AG59:AH60"/>
    <mergeCell ref="Y59:Z60"/>
    <mergeCell ref="AA59:AB60"/>
    <mergeCell ref="AC59:AD60"/>
    <mergeCell ref="Q60:R60"/>
    <mergeCell ref="AA57:AB58"/>
    <mergeCell ref="AC57:AD58"/>
    <mergeCell ref="AS53:AS54"/>
    <mergeCell ref="K54:L54"/>
    <mergeCell ref="M54:N54"/>
    <mergeCell ref="K55:N56"/>
    <mergeCell ref="O54:P54"/>
    <mergeCell ref="Q54:R54"/>
    <mergeCell ref="O55:R55"/>
    <mergeCell ref="O56:P56"/>
    <mergeCell ref="Q56:R56"/>
    <mergeCell ref="K53:N53"/>
    <mergeCell ref="O53:R53"/>
    <mergeCell ref="S53:V53"/>
    <mergeCell ref="W53:X54"/>
    <mergeCell ref="Y53:Z54"/>
    <mergeCell ref="AA53:AB54"/>
    <mergeCell ref="AC53:AD54"/>
    <mergeCell ref="AE55:AF56"/>
    <mergeCell ref="AG55:AH56"/>
    <mergeCell ref="AI55:AJ56"/>
    <mergeCell ref="AK55:AL56"/>
    <mergeCell ref="AS49:AS50"/>
    <mergeCell ref="AE52:AF52"/>
    <mergeCell ref="AK52:AL52"/>
    <mergeCell ref="AE49:AF50"/>
    <mergeCell ref="AG49:AH50"/>
    <mergeCell ref="AI49:AJ50"/>
    <mergeCell ref="AK49:AL50"/>
    <mergeCell ref="S56:T56"/>
    <mergeCell ref="U56:V56"/>
    <mergeCell ref="S54:T54"/>
    <mergeCell ref="U54:V54"/>
    <mergeCell ref="S55:V55"/>
    <mergeCell ref="W55:X56"/>
    <mergeCell ref="Y55:Z56"/>
    <mergeCell ref="AA55:AB56"/>
    <mergeCell ref="AC55:AD56"/>
    <mergeCell ref="AA52:AB52"/>
    <mergeCell ref="AC52:AD52"/>
    <mergeCell ref="S52:V52"/>
    <mergeCell ref="W52:X52"/>
    <mergeCell ref="Y52:Z52"/>
    <mergeCell ref="W49:X50"/>
    <mergeCell ref="Y49:Z50"/>
    <mergeCell ref="AA49:AB50"/>
    <mergeCell ref="AS45:AS46"/>
    <mergeCell ref="K44:L44"/>
    <mergeCell ref="M44:N44"/>
    <mergeCell ref="K45:N46"/>
    <mergeCell ref="K47:N47"/>
    <mergeCell ref="O45:R45"/>
    <mergeCell ref="O46:P46"/>
    <mergeCell ref="Q46:R46"/>
    <mergeCell ref="O47:R48"/>
    <mergeCell ref="W47:X48"/>
    <mergeCell ref="Y47:Z48"/>
    <mergeCell ref="AA47:AB48"/>
    <mergeCell ref="AC47:AD48"/>
    <mergeCell ref="W45:X46"/>
    <mergeCell ref="Y45:Z46"/>
    <mergeCell ref="AA45:AB46"/>
    <mergeCell ref="AC45:AD46"/>
    <mergeCell ref="AE47:AF48"/>
    <mergeCell ref="AG47:AH48"/>
    <mergeCell ref="AI47:AJ48"/>
    <mergeCell ref="AK47:AL48"/>
    <mergeCell ref="AS47:AS48"/>
    <mergeCell ref="AE45:AF46"/>
    <mergeCell ref="AG45:AH46"/>
    <mergeCell ref="O49:R49"/>
    <mergeCell ref="O52:R52"/>
    <mergeCell ref="K43:N43"/>
    <mergeCell ref="O43:R43"/>
    <mergeCell ref="S43:V43"/>
    <mergeCell ref="K48:L48"/>
    <mergeCell ref="M48:N48"/>
    <mergeCell ref="K49:N49"/>
    <mergeCell ref="K52:N52"/>
    <mergeCell ref="S47:V47"/>
    <mergeCell ref="S48:T48"/>
    <mergeCell ref="U48:V48"/>
    <mergeCell ref="S49:V50"/>
    <mergeCell ref="S45:V45"/>
    <mergeCell ref="S46:T46"/>
    <mergeCell ref="U46:V46"/>
    <mergeCell ref="K50:L50"/>
    <mergeCell ref="M50:N50"/>
    <mergeCell ref="O50:P50"/>
    <mergeCell ref="Q50:R50"/>
    <mergeCell ref="K42:N42"/>
    <mergeCell ref="O42:R42"/>
    <mergeCell ref="S42:V42"/>
    <mergeCell ref="W42:X42"/>
    <mergeCell ref="AE43:AF44"/>
    <mergeCell ref="AG43:AH44"/>
    <mergeCell ref="AI43:AJ44"/>
    <mergeCell ref="AK43:AL44"/>
    <mergeCell ref="AS43:AS44"/>
    <mergeCell ref="O44:P44"/>
    <mergeCell ref="Q44:R44"/>
    <mergeCell ref="W43:X44"/>
    <mergeCell ref="Y43:Z44"/>
    <mergeCell ref="AA43:AB44"/>
    <mergeCell ref="AC43:AD44"/>
    <mergeCell ref="S44:T44"/>
    <mergeCell ref="U44:V44"/>
    <mergeCell ref="Y42:Z42"/>
    <mergeCell ref="AA42:AB42"/>
    <mergeCell ref="AC42:AD42"/>
    <mergeCell ref="AE42:AF42"/>
    <mergeCell ref="AG42:AH42"/>
    <mergeCell ref="AI42:AJ42"/>
    <mergeCell ref="AK42:AL42"/>
    <mergeCell ref="O12:R12"/>
    <mergeCell ref="AS23:AS24"/>
    <mergeCell ref="O24:P24"/>
    <mergeCell ref="Q24:R24"/>
    <mergeCell ref="O25:R25"/>
    <mergeCell ref="O26:P26"/>
    <mergeCell ref="Q26:R26"/>
    <mergeCell ref="O27:R28"/>
    <mergeCell ref="O23:R23"/>
    <mergeCell ref="S23:V23"/>
    <mergeCell ref="W23:X24"/>
    <mergeCell ref="Y23:Z24"/>
    <mergeCell ref="AA23:AB24"/>
    <mergeCell ref="AC23:AD24"/>
    <mergeCell ref="AE23:AF24"/>
    <mergeCell ref="AE25:AF26"/>
    <mergeCell ref="AG25:AH26"/>
    <mergeCell ref="AI25:AJ26"/>
    <mergeCell ref="AK25:AL26"/>
    <mergeCell ref="AS25:AS26"/>
    <mergeCell ref="AE27:AF28"/>
    <mergeCell ref="AG27:AH28"/>
    <mergeCell ref="AI27:AJ28"/>
    <mergeCell ref="G6:H6"/>
    <mergeCell ref="I6:J6"/>
    <mergeCell ref="C7:F8"/>
    <mergeCell ref="G7:J7"/>
    <mergeCell ref="G8:H8"/>
    <mergeCell ref="I8:J8"/>
    <mergeCell ref="G22:J22"/>
    <mergeCell ref="C5:F6"/>
    <mergeCell ref="G5:J5"/>
    <mergeCell ref="C13:F14"/>
    <mergeCell ref="C12:F12"/>
    <mergeCell ref="G12:J12"/>
    <mergeCell ref="G13:J14"/>
    <mergeCell ref="G15:J15"/>
    <mergeCell ref="C15:F16"/>
    <mergeCell ref="AS17:AS18"/>
    <mergeCell ref="G17:J17"/>
    <mergeCell ref="G18:H18"/>
    <mergeCell ref="I18:J18"/>
    <mergeCell ref="K18:L18"/>
    <mergeCell ref="M18:N18"/>
    <mergeCell ref="S18:T18"/>
    <mergeCell ref="U18:V18"/>
    <mergeCell ref="O20:P20"/>
    <mergeCell ref="Q20:R20"/>
    <mergeCell ref="AE7:AF8"/>
    <mergeCell ref="AG7:AH8"/>
    <mergeCell ref="AI7:AJ8"/>
    <mergeCell ref="AK7:AL8"/>
    <mergeCell ref="O6:P6"/>
    <mergeCell ref="Q6:R6"/>
    <mergeCell ref="K7:N7"/>
    <mergeCell ref="O7:R8"/>
    <mergeCell ref="K8:L8"/>
    <mergeCell ref="M8:N8"/>
    <mergeCell ref="U8:V8"/>
    <mergeCell ref="S6:T6"/>
    <mergeCell ref="U6:V6"/>
    <mergeCell ref="S7:V7"/>
    <mergeCell ref="W7:X8"/>
    <mergeCell ref="Y7:Z8"/>
    <mergeCell ref="AA7:AB8"/>
    <mergeCell ref="AC7:AD8"/>
    <mergeCell ref="K5:N6"/>
    <mergeCell ref="O5:R5"/>
    <mergeCell ref="S5:V5"/>
    <mergeCell ref="AS3:AS4"/>
    <mergeCell ref="AS5:AS6"/>
    <mergeCell ref="AS7:AS8"/>
    <mergeCell ref="O4:P4"/>
    <mergeCell ref="Q4:R4"/>
    <mergeCell ref="O3:R3"/>
    <mergeCell ref="S3:V3"/>
    <mergeCell ref="Y3:Z4"/>
    <mergeCell ref="AA3:AB4"/>
    <mergeCell ref="AC3:AD4"/>
    <mergeCell ref="AE3:AF4"/>
    <mergeCell ref="AG3:AH4"/>
    <mergeCell ref="S4:T4"/>
    <mergeCell ref="W3:X4"/>
    <mergeCell ref="U4:V4"/>
    <mergeCell ref="W5:X6"/>
    <mergeCell ref="Y5:Z6"/>
    <mergeCell ref="AA5:AB6"/>
    <mergeCell ref="AC5:AD6"/>
    <mergeCell ref="AE5:AF6"/>
    <mergeCell ref="AG5:AH6"/>
    <mergeCell ref="AI5:AJ6"/>
    <mergeCell ref="AK5:AL6"/>
    <mergeCell ref="S8:T8"/>
    <mergeCell ref="Y2:Z2"/>
    <mergeCell ref="AA2:AB2"/>
    <mergeCell ref="AC2:AD2"/>
    <mergeCell ref="AE2:AF2"/>
    <mergeCell ref="AG2:AH2"/>
    <mergeCell ref="AI2:AJ2"/>
    <mergeCell ref="AK2:AL2"/>
    <mergeCell ref="B3:B4"/>
    <mergeCell ref="C3:F4"/>
    <mergeCell ref="K2:N2"/>
    <mergeCell ref="K3:N3"/>
    <mergeCell ref="AI3:AJ4"/>
    <mergeCell ref="AK3:AL4"/>
    <mergeCell ref="M4:N4"/>
    <mergeCell ref="C2:F2"/>
    <mergeCell ref="G2:J2"/>
    <mergeCell ref="O2:R2"/>
    <mergeCell ref="S2:V2"/>
    <mergeCell ref="W2:X2"/>
    <mergeCell ref="G3:J4"/>
    <mergeCell ref="K4:L4"/>
    <mergeCell ref="AS63:AS64"/>
    <mergeCell ref="K64:L64"/>
    <mergeCell ref="M64:N64"/>
    <mergeCell ref="O64:P64"/>
    <mergeCell ref="G68:H68"/>
    <mergeCell ref="I68:J68"/>
    <mergeCell ref="AI65:AJ66"/>
    <mergeCell ref="AK65:AL66"/>
    <mergeCell ref="AS65:AS66"/>
    <mergeCell ref="AE67:AF68"/>
    <mergeCell ref="AG67:AH68"/>
    <mergeCell ref="AI67:AJ68"/>
    <mergeCell ref="AK67:AL68"/>
    <mergeCell ref="AS67:AS68"/>
    <mergeCell ref="W63:X64"/>
    <mergeCell ref="Y63:Z64"/>
    <mergeCell ref="AA63:AB64"/>
    <mergeCell ref="AC63:AD64"/>
    <mergeCell ref="AE63:AF64"/>
    <mergeCell ref="AG63:AH64"/>
    <mergeCell ref="AI63:AJ64"/>
    <mergeCell ref="AK63:AL64"/>
    <mergeCell ref="G62:J62"/>
    <mergeCell ref="G63:J64"/>
    <mergeCell ref="G65:J65"/>
    <mergeCell ref="G66:H66"/>
    <mergeCell ref="I66:J66"/>
    <mergeCell ref="G67:J67"/>
    <mergeCell ref="K63:N63"/>
    <mergeCell ref="O63:R63"/>
    <mergeCell ref="S63:V63"/>
    <mergeCell ref="U64:V64"/>
    <mergeCell ref="K62:N62"/>
    <mergeCell ref="O62:R62"/>
    <mergeCell ref="S62:V62"/>
    <mergeCell ref="S67:V67"/>
    <mergeCell ref="K67:N67"/>
    <mergeCell ref="O67:R68"/>
    <mergeCell ref="K68:L68"/>
    <mergeCell ref="M68:N68"/>
    <mergeCell ref="AI45:AJ46"/>
    <mergeCell ref="AK45:AL46"/>
    <mergeCell ref="AG52:AH52"/>
    <mergeCell ref="AI52:AJ52"/>
    <mergeCell ref="AC49:AD50"/>
    <mergeCell ref="AE53:AF54"/>
    <mergeCell ref="AG53:AH54"/>
    <mergeCell ref="AI53:AJ54"/>
    <mergeCell ref="AK53:AL54"/>
    <mergeCell ref="M40:N40"/>
    <mergeCell ref="O40:P40"/>
    <mergeCell ref="Q40:R40"/>
    <mergeCell ref="AE39:AF40"/>
    <mergeCell ref="K39:N39"/>
    <mergeCell ref="O39:R39"/>
    <mergeCell ref="Y35:Z36"/>
    <mergeCell ref="AA35:AB36"/>
    <mergeCell ref="AC35:AD36"/>
    <mergeCell ref="S39:V40"/>
    <mergeCell ref="W39:X40"/>
    <mergeCell ref="Y39:Z40"/>
    <mergeCell ref="AA39:AB40"/>
    <mergeCell ref="AC39:AD40"/>
    <mergeCell ref="S34:T34"/>
    <mergeCell ref="Y33:Z34"/>
    <mergeCell ref="AA33:AB34"/>
    <mergeCell ref="AC33:AD34"/>
    <mergeCell ref="O33:R33"/>
    <mergeCell ref="S33:V33"/>
    <mergeCell ref="O34:P34"/>
    <mergeCell ref="O32:R32"/>
    <mergeCell ref="S32:V32"/>
    <mergeCell ref="C39:F40"/>
    <mergeCell ref="G39:J39"/>
    <mergeCell ref="G40:H40"/>
    <mergeCell ref="I40:J40"/>
    <mergeCell ref="K40:L40"/>
    <mergeCell ref="AG37:AH38"/>
    <mergeCell ref="AI37:AJ38"/>
    <mergeCell ref="AK37:AL38"/>
    <mergeCell ref="AS37:AS38"/>
    <mergeCell ref="C37:F38"/>
    <mergeCell ref="G37:J37"/>
    <mergeCell ref="K37:N37"/>
    <mergeCell ref="O37:R38"/>
    <mergeCell ref="S37:V37"/>
    <mergeCell ref="W37:X38"/>
    <mergeCell ref="Y37:Z38"/>
    <mergeCell ref="G38:H38"/>
    <mergeCell ref="I38:J38"/>
    <mergeCell ref="AG39:AH40"/>
    <mergeCell ref="AI39:AJ40"/>
    <mergeCell ref="AK39:AL40"/>
    <mergeCell ref="AS39:AS40"/>
    <mergeCell ref="S38:T38"/>
    <mergeCell ref="U38:V38"/>
    <mergeCell ref="AS35:AS36"/>
    <mergeCell ref="AA37:AB38"/>
    <mergeCell ref="AC37:AD38"/>
    <mergeCell ref="A22:A38"/>
    <mergeCell ref="B23:B24"/>
    <mergeCell ref="B25:B26"/>
    <mergeCell ref="B27:B28"/>
    <mergeCell ref="B33:B34"/>
    <mergeCell ref="B35:B36"/>
    <mergeCell ref="B37:B38"/>
    <mergeCell ref="AE35:AF36"/>
    <mergeCell ref="AE37:AF38"/>
    <mergeCell ref="K38:L38"/>
    <mergeCell ref="M38:N38"/>
    <mergeCell ref="G33:J34"/>
    <mergeCell ref="K30:L30"/>
    <mergeCell ref="M30:N30"/>
    <mergeCell ref="G32:J32"/>
    <mergeCell ref="S25:V25"/>
    <mergeCell ref="W25:X26"/>
    <mergeCell ref="Y25:Z26"/>
    <mergeCell ref="AE33:AF34"/>
    <mergeCell ref="K32:N32"/>
    <mergeCell ref="K33:N33"/>
    <mergeCell ref="K25:N26"/>
    <mergeCell ref="K27:N27"/>
    <mergeCell ref="K28:L28"/>
    <mergeCell ref="M28:N28"/>
    <mergeCell ref="K29:N29"/>
    <mergeCell ref="Y27:Z28"/>
    <mergeCell ref="Y29:Z30"/>
    <mergeCell ref="S24:T24"/>
    <mergeCell ref="U24:V24"/>
    <mergeCell ref="AS33:AS34"/>
    <mergeCell ref="Y32:Z32"/>
    <mergeCell ref="AA32:AB32"/>
    <mergeCell ref="AC32:AD32"/>
    <mergeCell ref="AE32:AF32"/>
    <mergeCell ref="AG32:AH32"/>
    <mergeCell ref="AI32:AJ32"/>
    <mergeCell ref="AK32:AL32"/>
    <mergeCell ref="AA25:AB26"/>
    <mergeCell ref="AC25:AD26"/>
    <mergeCell ref="AS29:AS30"/>
    <mergeCell ref="AA29:AB30"/>
    <mergeCell ref="AC29:AD30"/>
    <mergeCell ref="AE29:AF30"/>
    <mergeCell ref="AA27:AB28"/>
    <mergeCell ref="AC27:AD28"/>
    <mergeCell ref="AK27:AL28"/>
    <mergeCell ref="AS27:AS28"/>
    <mergeCell ref="C33:F34"/>
    <mergeCell ref="C35:F36"/>
    <mergeCell ref="G35:J35"/>
    <mergeCell ref="K35:N36"/>
    <mergeCell ref="O35:R35"/>
    <mergeCell ref="S35:V35"/>
    <mergeCell ref="W35:X36"/>
    <mergeCell ref="G9:J9"/>
    <mergeCell ref="G10:H10"/>
    <mergeCell ref="I10:J10"/>
    <mergeCell ref="K10:L10"/>
    <mergeCell ref="M10:N10"/>
    <mergeCell ref="K22:N22"/>
    <mergeCell ref="K23:N23"/>
    <mergeCell ref="K9:N9"/>
    <mergeCell ref="W22:X22"/>
    <mergeCell ref="S28:T28"/>
    <mergeCell ref="U28:V28"/>
    <mergeCell ref="C19:F20"/>
    <mergeCell ref="G19:J19"/>
    <mergeCell ref="K19:N19"/>
    <mergeCell ref="O19:R19"/>
    <mergeCell ref="S19:V20"/>
    <mergeCell ref="W19:X20"/>
    <mergeCell ref="AG23:AH24"/>
    <mergeCell ref="AI23:AJ24"/>
    <mergeCell ref="AK23:AL24"/>
    <mergeCell ref="O30:P30"/>
    <mergeCell ref="Q30:R30"/>
    <mergeCell ref="O29:R29"/>
    <mergeCell ref="S29:V30"/>
    <mergeCell ref="W29:X30"/>
    <mergeCell ref="S26:T26"/>
    <mergeCell ref="U26:V26"/>
    <mergeCell ref="S27:V27"/>
    <mergeCell ref="W27:X28"/>
    <mergeCell ref="G36:H36"/>
    <mergeCell ref="I36:J36"/>
    <mergeCell ref="O36:P36"/>
    <mergeCell ref="Q36:R36"/>
    <mergeCell ref="S36:T36"/>
    <mergeCell ref="U36:V36"/>
    <mergeCell ref="AG29:AH30"/>
    <mergeCell ref="AI29:AJ30"/>
    <mergeCell ref="AK29:AL30"/>
    <mergeCell ref="AG33:AH34"/>
    <mergeCell ref="AI33:AJ34"/>
    <mergeCell ref="AK33:AL34"/>
    <mergeCell ref="AG35:AH36"/>
    <mergeCell ref="AI35:AJ36"/>
    <mergeCell ref="AK35:AL36"/>
    <mergeCell ref="K34:L34"/>
    <mergeCell ref="M34:N34"/>
    <mergeCell ref="G29:J29"/>
    <mergeCell ref="G30:H30"/>
    <mergeCell ref="I30:J30"/>
    <mergeCell ref="W32:X32"/>
    <mergeCell ref="W33:X34"/>
    <mergeCell ref="U34:V34"/>
    <mergeCell ref="Q34:R34"/>
    <mergeCell ref="AG15:AH16"/>
    <mergeCell ref="AI15:AJ16"/>
    <mergeCell ref="AS15:AS16"/>
    <mergeCell ref="G16:H16"/>
    <mergeCell ref="S15:V15"/>
    <mergeCell ref="S16:T16"/>
    <mergeCell ref="U16:V16"/>
    <mergeCell ref="Y19:Z20"/>
    <mergeCell ref="AC22:AD22"/>
    <mergeCell ref="AE22:AF22"/>
    <mergeCell ref="AA19:AB20"/>
    <mergeCell ref="AC19:AD20"/>
    <mergeCell ref="AE19:AF20"/>
    <mergeCell ref="AG19:AH20"/>
    <mergeCell ref="AI19:AJ20"/>
    <mergeCell ref="AK19:AL20"/>
    <mergeCell ref="AG22:AH22"/>
    <mergeCell ref="AI22:AJ22"/>
    <mergeCell ref="AK22:AL22"/>
    <mergeCell ref="Y22:Z22"/>
    <mergeCell ref="AA22:AB22"/>
    <mergeCell ref="AG17:AH18"/>
    <mergeCell ref="AI17:AJ18"/>
    <mergeCell ref="AK17:AL18"/>
    <mergeCell ref="G25:J25"/>
    <mergeCell ref="G26:H26"/>
    <mergeCell ref="I26:J26"/>
    <mergeCell ref="G27:J27"/>
    <mergeCell ref="G28:H28"/>
    <mergeCell ref="I28:J28"/>
    <mergeCell ref="AA15:AB16"/>
    <mergeCell ref="AK15:AL16"/>
    <mergeCell ref="AS19:AS20"/>
    <mergeCell ref="G20:H20"/>
    <mergeCell ref="I20:J20"/>
    <mergeCell ref="K20:L20"/>
    <mergeCell ref="M20:N20"/>
    <mergeCell ref="AA17:AB18"/>
    <mergeCell ref="AC17:AD18"/>
    <mergeCell ref="AC15:AD16"/>
    <mergeCell ref="AE15:AF16"/>
    <mergeCell ref="K17:N17"/>
    <mergeCell ref="O17:R18"/>
    <mergeCell ref="S17:V17"/>
    <mergeCell ref="W17:X18"/>
    <mergeCell ref="Y17:Z18"/>
    <mergeCell ref="AE17:AF18"/>
    <mergeCell ref="Y15:Z16"/>
    <mergeCell ref="K15:N16"/>
    <mergeCell ref="O15:R15"/>
    <mergeCell ref="O16:P16"/>
    <mergeCell ref="Q16:R16"/>
    <mergeCell ref="W13:X14"/>
    <mergeCell ref="W15:X16"/>
    <mergeCell ref="G23:J24"/>
    <mergeCell ref="I16:J16"/>
    <mergeCell ref="K24:L24"/>
    <mergeCell ref="M24:N24"/>
    <mergeCell ref="O22:R22"/>
    <mergeCell ref="S22:V22"/>
    <mergeCell ref="K13:N13"/>
    <mergeCell ref="O13:R13"/>
    <mergeCell ref="S13:V13"/>
    <mergeCell ref="AA12:AB12"/>
    <mergeCell ref="AC12:AD12"/>
    <mergeCell ref="AE12:AF12"/>
    <mergeCell ref="AG12:AH12"/>
    <mergeCell ref="AI12:AJ12"/>
    <mergeCell ref="AK12:AL12"/>
    <mergeCell ref="AS13:AS14"/>
    <mergeCell ref="K14:L14"/>
    <mergeCell ref="M14:N14"/>
    <mergeCell ref="O14:P14"/>
    <mergeCell ref="Q14:R14"/>
    <mergeCell ref="S14:T14"/>
    <mergeCell ref="U14:V14"/>
    <mergeCell ref="Y13:Z14"/>
    <mergeCell ref="AA13:AB14"/>
    <mergeCell ref="AC13:AD14"/>
    <mergeCell ref="AE13:AF14"/>
    <mergeCell ref="AG13:AH14"/>
    <mergeCell ref="AI13:AJ14"/>
    <mergeCell ref="AK13:AL14"/>
    <mergeCell ref="S12:V12"/>
    <mergeCell ref="W12:X12"/>
    <mergeCell ref="Y12:Z12"/>
    <mergeCell ref="K12:N12"/>
    <mergeCell ref="AG9:AH10"/>
    <mergeCell ref="AI9:AJ10"/>
    <mergeCell ref="AS9:AS10"/>
    <mergeCell ref="O10:P10"/>
    <mergeCell ref="Q10:R10"/>
    <mergeCell ref="O9:R9"/>
    <mergeCell ref="S9:V10"/>
    <mergeCell ref="W9:X10"/>
    <mergeCell ref="Y9:Z10"/>
    <mergeCell ref="AA9:AB10"/>
    <mergeCell ref="AC9:AD10"/>
    <mergeCell ref="AE9:AF10"/>
    <mergeCell ref="AK9:AL10"/>
  </mergeCells>
  <phoneticPr fontId="15"/>
  <printOptions horizontalCentered="1"/>
  <pageMargins left="0.19685039370078741" right="0.19685039370078741" top="0.39370078740157483" bottom="0"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要綱</vt:lpstr>
      <vt:lpstr>信金予選リーグ </vt:lpstr>
      <vt:lpstr>信金決勝リーグ＆順位決定戦</vt:lpstr>
      <vt:lpstr>星取予選</vt:lpstr>
      <vt:lpstr>星取順位</vt:lpstr>
      <vt:lpstr>'信金決勝リーグ＆順位決定戦'!Print_Area</vt:lpstr>
      <vt:lpstr>'信金予選リーグ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川上琢也</cp:lastModifiedBy>
  <cp:lastPrinted>2024-08-27T01:16:44Z</cp:lastPrinted>
  <dcterms:modified xsi:type="dcterms:W3CDTF">2024-09-08T01:57:31Z</dcterms:modified>
</cp:coreProperties>
</file>