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新人戦" sheetId="1" state="visible" r:id="rId2"/>
  </sheets>
  <definedNames>
    <definedName function="false" hidden="false" localSheetId="0" name="_xlnm.Print_Area" vbProcedure="false">新人戦!$A$1:$AJ$171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<sst xmlns="http://schemas.openxmlformats.org/spreadsheetml/2006/main" count="399" uniqueCount="230">
  <si>
    <t xml:space="preserve">2023　ＮＥＣパーソナルコンピューター杯　米沢少年サッカー大会（U-11）</t>
  </si>
  <si>
    <t xml:space="preserve">2023　米沢地区新人少年サッカー大会  </t>
  </si>
  <si>
    <t xml:space="preserve">１）</t>
  </si>
  <si>
    <t xml:space="preserve">大会要項</t>
  </si>
  <si>
    <t xml:space="preserve">・主　催</t>
  </si>
  <si>
    <t xml:space="preserve">米沢地区サッカー協会　四種委員会</t>
  </si>
  <si>
    <t xml:space="preserve">・後　援</t>
  </si>
  <si>
    <t xml:space="preserve">ＮＥＣパーソナルコンピュータ株式会社</t>
  </si>
  <si>
    <t xml:space="preserve">・期　日</t>
  </si>
  <si>
    <t xml:space="preserve">2023年予選9月10日　決勝T9月18日</t>
  </si>
  <si>
    <t xml:space="preserve">・会　場</t>
  </si>
  <si>
    <t xml:space="preserve">予選リーグ：南陽GP 　決勝Ｔ：米沢SF</t>
  </si>
  <si>
    <t xml:space="preserve">・準　備</t>
  </si>
  <si>
    <t xml:space="preserve">8:00〜 準備終了後監督会議を行います。</t>
  </si>
  <si>
    <t xml:space="preserve">２）</t>
  </si>
  <si>
    <t xml:space="preserve">競技方法</t>
  </si>
  <si>
    <t xml:space="preserve">・日本サッカー協会８人制規則による。</t>
  </si>
  <si>
    <t xml:space="preserve">・予選は各ブロックリーグ戦、決勝は各ブロック１位２位でのトーナメント戦にて実施する。</t>
  </si>
  <si>
    <t xml:space="preserve">・選手は小学５年生以下の児童で構成し、ｽﾀｰﾃｨﾝｸﾞ８名ｻﾌﾞ８名、合計１６名とし自由な交代とする。</t>
  </si>
  <si>
    <t xml:space="preserve">・予選リーグの順位決定は勝点制とする。勝ち＝３点、引き分け＝１点、負け＝０点、次に得失点差、得点上</t>
  </si>
  <si>
    <t xml:space="preserve">　位、失点下位で決定する。同率の場合は、ＰＫ戦にて決定する。</t>
  </si>
  <si>
    <t xml:space="preserve">・試合時間は、４０分（２０－５－２０）とする。</t>
  </si>
  <si>
    <t xml:space="preserve">決しない場合はＰＫ戦で決する。</t>
  </si>
  <si>
    <t xml:space="preserve">　（ＰＫ戦は３名で行い、同点の場合は４人目からサドンデスとする）</t>
  </si>
  <si>
    <r>
      <rPr>
        <sz val="11"/>
        <rFont val="ＭＳ ゴシック"/>
        <family val="3"/>
        <charset val="128"/>
      </rPr>
      <t xml:space="preserve">・１位から</t>
    </r>
    <r>
      <rPr>
        <sz val="11"/>
        <color rgb="FFFF0000"/>
        <rFont val="ＭＳ ゴシック"/>
        <family val="3"/>
        <charset val="128"/>
      </rPr>
      <t xml:space="preserve">3</t>
    </r>
    <r>
      <rPr>
        <sz val="11"/>
        <rFont val="ＭＳ ゴシック"/>
        <family val="3"/>
        <charset val="128"/>
      </rPr>
      <t xml:space="preserve">位まで県大会への出場権を与える。</t>
    </r>
  </si>
  <si>
    <t xml:space="preserve">・予選リーグの警告は決勝トーナメントに持ち越さない</t>
  </si>
  <si>
    <t xml:space="preserve">　予選リーグでの退場に関しては決勝トーナメントに持ち越される。</t>
  </si>
  <si>
    <t xml:space="preserve">　悪質なプレーによる退場の場合は、規律委員会により協議される。</t>
  </si>
  <si>
    <t xml:space="preserve">・選手証の確認をする</t>
  </si>
  <si>
    <t xml:space="preserve">・審判は１人制の帯同審判とする。（各チーム１名の有資格者で審判にあたる）</t>
  </si>
  <si>
    <t xml:space="preserve">３）予選リーグの組合せ</t>
  </si>
  <si>
    <r>
      <rPr>
        <b val="true"/>
        <sz val="11"/>
        <rFont val="ＭＳ ゴシック"/>
        <family val="3"/>
        <charset val="128"/>
      </rPr>
      <t xml:space="preserve">Ａ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</si>
  <si>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Ｂ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</si>
  <si>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Ｃ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</si>
  <si>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Ｄ</t>
    </r>
    <r>
      <rPr>
        <sz val="11"/>
        <rFont val="ＭＳ ゴシック"/>
        <family val="3"/>
        <charset val="128"/>
      </rPr>
      <t xml:space="preserve">ﾌﾞﾛｯｸ</t>
    </r>
  </si>
  <si>
    <t xml:space="preserve">①</t>
  </si>
  <si>
    <t xml:space="preserve">グラッソA</t>
  </si>
  <si>
    <t xml:space="preserve">④</t>
  </si>
  <si>
    <t xml:space="preserve">南陽FC</t>
  </si>
  <si>
    <t xml:space="preserve">⑦</t>
  </si>
  <si>
    <t xml:space="preserve">北部FC</t>
  </si>
  <si>
    <t xml:space="preserve">⑩</t>
  </si>
  <si>
    <t xml:space="preserve">川西JFC</t>
  </si>
  <si>
    <t xml:space="preserve">②</t>
  </si>
  <si>
    <t xml:space="preserve">アステラーソ</t>
  </si>
  <si>
    <t xml:space="preserve">⑤</t>
  </si>
  <si>
    <t xml:space="preserve">東部SSS</t>
  </si>
  <si>
    <t xml:space="preserve">⑧</t>
  </si>
  <si>
    <t xml:space="preserve">アルカディア</t>
  </si>
  <si>
    <t xml:space="preserve">⑪</t>
  </si>
  <si>
    <t xml:space="preserve">窪田SC</t>
  </si>
  <si>
    <t xml:space="preserve">③</t>
  </si>
  <si>
    <t xml:space="preserve">フェニックス</t>
  </si>
  <si>
    <t xml:space="preserve">⑥</t>
  </si>
  <si>
    <t xml:space="preserve">高畠蹴友</t>
  </si>
  <si>
    <t xml:space="preserve">⑨</t>
  </si>
  <si>
    <t xml:space="preserve">アビーカ米沢</t>
  </si>
  <si>
    <t xml:space="preserve">⑫</t>
  </si>
  <si>
    <t xml:space="preserve">グラッソB</t>
  </si>
  <si>
    <t xml:space="preserve">４）予選リーグスケジュール</t>
  </si>
  <si>
    <t xml:space="preserve">予定時間</t>
  </si>
  <si>
    <t xml:space="preserve">南陽GP 公園側</t>
  </si>
  <si>
    <t xml:space="preserve">南陽GP 道路側</t>
  </si>
  <si>
    <t xml:space="preserve">会場準備</t>
  </si>
  <si>
    <t xml:space="preserve">8:00</t>
  </si>
  <si>
    <t xml:space="preserve">対戦</t>
  </si>
  <si>
    <t xml:space="preserve">審判</t>
  </si>
  <si>
    <t xml:space="preserve">第１試合</t>
  </si>
  <si>
    <t xml:space="preserve">9:00</t>
  </si>
  <si>
    <t xml:space="preserve">②アステラーソ</t>
  </si>
  <si>
    <t xml:space="preserve">vs</t>
  </si>
  <si>
    <t xml:space="preserve">③フェニックス</t>
  </si>
  <si>
    <t xml:space="preserve">⑧アルカディア</t>
  </si>
  <si>
    <t xml:space="preserve">⑨アビーカ</t>
  </si>
  <si>
    <t xml:space="preserve">第２試合</t>
  </si>
  <si>
    <t xml:space="preserve">10:30</t>
  </si>
  <si>
    <t xml:space="preserve">①グラッソA</t>
  </si>
  <si>
    <t xml:space="preserve">⑦北部FC</t>
  </si>
  <si>
    <t xml:space="preserve">第３試合</t>
  </si>
  <si>
    <t xml:space="preserve">12:00</t>
  </si>
  <si>
    <t xml:space="preserve">12:10</t>
  </si>
  <si>
    <t xml:space="preserve">午後監督会議</t>
  </si>
  <si>
    <t xml:space="preserve">第４試合</t>
  </si>
  <si>
    <t xml:space="preserve">13:00</t>
  </si>
  <si>
    <t xml:space="preserve">⑤東部SSS</t>
  </si>
  <si>
    <t xml:space="preserve">⑥高畠蹴友</t>
  </si>
  <si>
    <t xml:space="preserve">⑪窪田SC</t>
  </si>
  <si>
    <t xml:space="preserve">⑫グラッソB</t>
  </si>
  <si>
    <t xml:space="preserve">第５試合</t>
  </si>
  <si>
    <t xml:space="preserve">14:30</t>
  </si>
  <si>
    <t xml:space="preserve">④南陽FC</t>
  </si>
  <si>
    <t xml:space="preserve">⑩川西JFC</t>
  </si>
  <si>
    <t xml:space="preserve">第６試合</t>
  </si>
  <si>
    <t xml:space="preserve">16:00</t>
  </si>
  <si>
    <t xml:space="preserve">撤去</t>
  </si>
  <si>
    <t xml:space="preserve">17:00</t>
  </si>
  <si>
    <t xml:space="preserve">南陽GP公園側</t>
  </si>
  <si>
    <t xml:space="preserve">南陽GP通路側</t>
  </si>
  <si>
    <t xml:space="preserve">⑨REDLIONS</t>
  </si>
  <si>
    <t xml:space="preserve">⑩ｱﾋﾞｰｶ米沢</t>
  </si>
  <si>
    <t xml:space="preserve">⑫⑬</t>
  </si>
  <si>
    <t xml:space="preserve">9:40</t>
  </si>
  <si>
    <t xml:space="preserve">⑫北部FC</t>
  </si>
  <si>
    <t xml:space="preserve">⑬HIRO'S</t>
  </si>
  <si>
    <t xml:space="preserve">⑨⑩</t>
  </si>
  <si>
    <t xml:space="preserve">10:20</t>
  </si>
  <si>
    <t xml:space="preserve">⑫⑭</t>
  </si>
  <si>
    <t xml:space="preserve">11:00</t>
  </si>
  <si>
    <t xml:space="preserve">⑭南陽WEST</t>
  </si>
  <si>
    <t xml:space="preserve">⑨⑪</t>
  </si>
  <si>
    <t xml:space="preserve">11:40</t>
  </si>
  <si>
    <t xml:space="preserve">⑬⑭</t>
  </si>
  <si>
    <t xml:space="preserve">12:20</t>
  </si>
  <si>
    <t xml:space="preserve">⑩⑪</t>
  </si>
  <si>
    <t xml:space="preserve">５)予選リーグ対戦成績表</t>
  </si>
  <si>
    <t xml:space="preserve">Ａブロック</t>
  </si>
  <si>
    <t xml:space="preserve">勝</t>
  </si>
  <si>
    <t xml:space="preserve">負</t>
  </si>
  <si>
    <t xml:space="preserve">分</t>
  </si>
  <si>
    <t xml:space="preserve">勝点</t>
  </si>
  <si>
    <t xml:space="preserve">得点</t>
  </si>
  <si>
    <t xml:space="preserve">失点</t>
  </si>
  <si>
    <t xml:space="preserve">得失</t>
  </si>
  <si>
    <t xml:space="preserve">順位</t>
  </si>
  <si>
    <t xml:space="preserve">Ｂブロック</t>
  </si>
  <si>
    <t xml:space="preserve">Ｃブロック</t>
  </si>
  <si>
    <t xml:space="preserve">Ｄブロック</t>
  </si>
  <si>
    <t xml:space="preserve">6）決勝トーナメントスケジュール</t>
  </si>
  <si>
    <t xml:space="preserve">米沢SF西コート 決勝トーナメント（予選１・２位）</t>
  </si>
  <si>
    <t xml:space="preserve">第1位：</t>
  </si>
  <si>
    <t xml:space="preserve"> 8:00〜</t>
  </si>
  <si>
    <t xml:space="preserve">北コート</t>
  </si>
  <si>
    <t xml:space="preserve">南コート</t>
  </si>
  <si>
    <t xml:space="preserve">第2位：</t>
  </si>
  <si>
    <t xml:space="preserve">9:00〜</t>
  </si>
  <si>
    <t xml:space="preserve">A1ｸﾞﾗｯｿ</t>
  </si>
  <si>
    <t xml:space="preserve">D2窪田</t>
  </si>
  <si>
    <t xml:space="preserve">C1B2</t>
  </si>
  <si>
    <t xml:space="preserve">B1南陽FC</t>
  </si>
  <si>
    <t xml:space="preserve">C2ｱﾋﾞｰｶ</t>
  </si>
  <si>
    <t xml:space="preserve">D1A2</t>
  </si>
  <si>
    <t xml:space="preserve">第3位：</t>
  </si>
  <si>
    <t xml:space="preserve">FCグラッソ</t>
  </si>
  <si>
    <t xml:space="preserve">9:50〜</t>
  </si>
  <si>
    <t xml:space="preserve">C1北部FC</t>
  </si>
  <si>
    <t xml:space="preserve">B2高畠蹴友</t>
  </si>
  <si>
    <t xml:space="preserve">A1D2</t>
  </si>
  <si>
    <t xml:space="preserve">D1川西JFC</t>
  </si>
  <si>
    <t xml:space="preserve">A2ﾌｪﾆｯｸｽ</t>
  </si>
  <si>
    <t xml:space="preserve">B1C2</t>
  </si>
  <si>
    <t xml:space="preserve">第4位：</t>
  </si>
  <si>
    <t xml:space="preserve">11:20〜</t>
  </si>
  <si>
    <t xml:space="preserve">①負</t>
  </si>
  <si>
    <t xml:space="preserve">Ⅰ負</t>
  </si>
  <si>
    <t xml:space="preserve">第2試合勝</t>
  </si>
  <si>
    <t xml:space="preserve">②負</t>
  </si>
  <si>
    <t xml:space="preserve">Ⅱ負</t>
  </si>
  <si>
    <t xml:space="preserve">第1試合勝</t>
  </si>
  <si>
    <t xml:space="preserve">第5位：</t>
  </si>
  <si>
    <t xml:space="preserve">12:10〜</t>
  </si>
  <si>
    <t xml:space="preserve">①勝</t>
  </si>
  <si>
    <t xml:space="preserve">Ⅰ勝</t>
  </si>
  <si>
    <t xml:space="preserve">第2試合負</t>
  </si>
  <si>
    <t xml:space="preserve">②勝</t>
  </si>
  <si>
    <t xml:space="preserve">Ⅱ勝</t>
  </si>
  <si>
    <t xml:space="preserve">第1試合負</t>
  </si>
  <si>
    <t xml:space="preserve">第6位：</t>
  </si>
  <si>
    <t xml:space="preserve">アビーカ</t>
  </si>
  <si>
    <t xml:space="preserve">13:00〜</t>
  </si>
  <si>
    <t xml:space="preserve">③負</t>
  </si>
  <si>
    <t xml:space="preserve">Ⅲ負</t>
  </si>
  <si>
    <t xml:space="preserve">③勝</t>
  </si>
  <si>
    <t xml:space="preserve">Ⅲ勝</t>
  </si>
  <si>
    <t xml:space="preserve">第7位：</t>
  </si>
  <si>
    <t xml:space="preserve">13:50〜</t>
  </si>
  <si>
    <t xml:space="preserve">④負</t>
  </si>
  <si>
    <t xml:space="preserve">Ⅳ負</t>
  </si>
  <si>
    <t xml:space="preserve">4種</t>
  </si>
  <si>
    <t xml:space="preserve">④勝</t>
  </si>
  <si>
    <t xml:space="preserve">Ⅳ勝</t>
  </si>
  <si>
    <t xml:space="preserve">第8位：</t>
  </si>
  <si>
    <t xml:space="preserve">南Ⅵ</t>
  </si>
  <si>
    <t xml:space="preserve">1-1</t>
  </si>
  <si>
    <t xml:space="preserve">1PK2</t>
  </si>
  <si>
    <t xml:space="preserve">北⑥</t>
  </si>
  <si>
    <t xml:space="preserve">0-0</t>
  </si>
  <si>
    <t xml:space="preserve">北④</t>
  </si>
  <si>
    <t xml:space="preserve">2PK3</t>
  </si>
  <si>
    <t xml:space="preserve">南Ⅳ</t>
  </si>
  <si>
    <t xml:space="preserve">1-2</t>
  </si>
  <si>
    <t xml:space="preserve">0-1</t>
  </si>
  <si>
    <t xml:space="preserve">北①</t>
  </si>
  <si>
    <t xml:space="preserve">南Ⅰ</t>
  </si>
  <si>
    <t xml:space="preserve">北②</t>
  </si>
  <si>
    <t xml:space="preserve">南Ⅱ</t>
  </si>
  <si>
    <t xml:space="preserve">7-0</t>
  </si>
  <si>
    <t xml:space="preserve">2-1</t>
  </si>
  <si>
    <t xml:space="preserve">3-1</t>
  </si>
  <si>
    <t xml:space="preserve">2-2</t>
  </si>
  <si>
    <t xml:space="preserve">2PK1</t>
  </si>
  <si>
    <t xml:space="preserve">Ａ１</t>
  </si>
  <si>
    <t xml:space="preserve">Ｄ２</t>
  </si>
  <si>
    <t xml:space="preserve">Ｂ１</t>
  </si>
  <si>
    <t xml:space="preserve">Ｃ２</t>
  </si>
  <si>
    <t xml:space="preserve">Ｃ１</t>
  </si>
  <si>
    <t xml:space="preserve">Ｂ２</t>
  </si>
  <si>
    <t xml:space="preserve">Ｄ１</t>
  </si>
  <si>
    <t xml:space="preserve">Ａ２</t>
  </si>
  <si>
    <t xml:space="preserve">FCグラッソA</t>
  </si>
  <si>
    <t xml:space="preserve">米沢フェニックス</t>
  </si>
  <si>
    <t xml:space="preserve">1-4</t>
  </si>
  <si>
    <t xml:space="preserve">北③</t>
  </si>
  <si>
    <t xml:space="preserve">2-3</t>
  </si>
  <si>
    <t xml:space="preserve">南Ⅲ</t>
  </si>
  <si>
    <t xml:space="preserve">北⑤</t>
  </si>
  <si>
    <t xml:space="preserve">南Ⅴ</t>
  </si>
  <si>
    <t xml:space="preserve">米沢SF西コート 決勝トーナメント（予選3位）</t>
  </si>
  <si>
    <t xml:space="preserve">第７試合</t>
  </si>
  <si>
    <t xml:space="preserve">15:00</t>
  </si>
  <si>
    <t xml:space="preserve">A3ｱｽﾃﾗｰｿ</t>
  </si>
  <si>
    <t xml:space="preserve">2-0</t>
  </si>
  <si>
    <t xml:space="preserve">C3ｱﾙｶﾃﾞｨｱ</t>
  </si>
  <si>
    <t xml:space="preserve">当該</t>
  </si>
  <si>
    <t xml:space="preserve">D3ｸﾞﾗｯｿ</t>
  </si>
  <si>
    <t xml:space="preserve">B3東部SSS</t>
  </si>
  <si>
    <t xml:space="preserve">第８試合</t>
  </si>
  <si>
    <t xml:space="preserve">15:40</t>
  </si>
  <si>
    <t xml:space="preserve">第９試合</t>
  </si>
  <si>
    <t xml:space="preserve">16:20</t>
  </si>
  <si>
    <t xml:space="preserve">D3ｸﾞﾗｯｿB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</si>
</sst>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General;General;;"/>
    <numFmt numFmtId="168" formatCode="0_);[RED]\(0\)"/>
    <numFmt numFmtId="169" formatCode="0_ 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 val="true"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 val="true"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true">
      <left style="medium"/>
      <right style="thin"/>
      <top style="medium"/>
      <bottom style="thin"/>
      <diagonal style="thin"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 style="double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double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ck">
        <color rgb="FFFF0000"/>
      </left>
      <right/>
      <top/>
      <bottom style="thick">
        <color rgb="FFFF0000"/>
      </bottom>
      <diagonal/>
    </border>
    <border diagonalUp="false" diagonalDown="false">
      <left/>
      <right/>
      <top/>
      <bottom style="thick">
        <color rgb="FFFF0000"/>
      </bottom>
      <diagonal/>
    </border>
    <border diagonalUp="false" diagonalDown="false">
      <left style="thick">
        <color rgb="FFFF0000"/>
      </left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ck">
        <color rgb="FFFF0000"/>
      </right>
      <top/>
      <bottom/>
      <diagonal/>
    </border>
    <border diagonalUp="false" diagonalDown="false">
      <left style="thick">
        <color rgb="FFFF0000"/>
      </left>
      <right/>
      <top/>
      <bottom/>
      <diagonal/>
    </border>
    <border diagonalUp="false" diagonalDown="false">
      <left/>
      <right style="thick">
        <color rgb="FFFF0000"/>
      </right>
      <top/>
      <bottom style="thick">
        <color rgb="FFFF000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ck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thick">
        <color rgb="FFFF0000"/>
      </left>
      <right/>
      <top/>
      <bottom style="thin"/>
      <diagonal/>
    </border>
    <border diagonalUp="false" diagonalDown="false">
      <left style="thick">
        <color rgb="FFFF0000"/>
      </left>
      <right/>
      <top style="thick">
        <color rgb="FFFF0000"/>
      </top>
      <bottom/>
      <diagonal/>
    </border>
    <border diagonalUp="false" diagonalDown="false">
      <left/>
      <right/>
      <top style="thick">
        <color rgb="FFFF0000"/>
      </top>
      <bottom/>
      <diagonal/>
    </border>
    <border diagonalUp="false" diagonalDown="false">
      <left style="thin"/>
      <right/>
      <top style="thick">
        <color rgb="FFFF0000"/>
      </top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5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5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181080</xdr:colOff>
      <xdr:row>137</xdr:row>
      <xdr:rowOff>133200</xdr:rowOff>
    </xdr:from>
    <xdr:to>
      <xdr:col>3</xdr:col>
      <xdr:colOff>114120</xdr:colOff>
      <xdr:row>137</xdr:row>
      <xdr:rowOff>133560</xdr:rowOff>
    </xdr:to>
    <xdr:sp>
      <xdr:nvSpPr>
        <xdr:cNvPr id="0" name="Text Box 83"/>
        <xdr:cNvSpPr/>
      </xdr:nvSpPr>
      <xdr:spPr>
        <a:xfrm>
          <a:off x="652320" y="21754800"/>
          <a:ext cx="1684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181080</xdr:colOff>
      <xdr:row>137</xdr:row>
      <xdr:rowOff>152280</xdr:rowOff>
    </xdr:from>
    <xdr:to>
      <xdr:col>6</xdr:col>
      <xdr:colOff>87480</xdr:colOff>
      <xdr:row>137</xdr:row>
      <xdr:rowOff>152640</xdr:rowOff>
    </xdr:to>
    <xdr:sp>
      <xdr:nvSpPr>
        <xdr:cNvPr id="1" name="Text Box 85"/>
        <xdr:cNvSpPr/>
      </xdr:nvSpPr>
      <xdr:spPr>
        <a:xfrm>
          <a:off x="1123560" y="2177388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10</xdr:col>
      <xdr:colOff>190440</xdr:colOff>
      <xdr:row>137</xdr:row>
      <xdr:rowOff>123840</xdr:rowOff>
    </xdr:from>
    <xdr:to>
      <xdr:col>11</xdr:col>
      <xdr:colOff>132840</xdr:colOff>
      <xdr:row>137</xdr:row>
      <xdr:rowOff>124200</xdr:rowOff>
    </xdr:to>
    <xdr:sp>
      <xdr:nvSpPr>
        <xdr:cNvPr id="2" name="Text Box 86"/>
        <xdr:cNvSpPr/>
      </xdr:nvSpPr>
      <xdr:spPr>
        <a:xfrm>
          <a:off x="2546280" y="2174544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190440</xdr:colOff>
      <xdr:row>137</xdr:row>
      <xdr:rowOff>152280</xdr:rowOff>
    </xdr:from>
    <xdr:to>
      <xdr:col>15</xdr:col>
      <xdr:colOff>132840</xdr:colOff>
      <xdr:row>137</xdr:row>
      <xdr:rowOff>152640</xdr:rowOff>
    </xdr:to>
    <xdr:sp>
      <xdr:nvSpPr>
        <xdr:cNvPr id="3" name="Text Box 87"/>
        <xdr:cNvSpPr/>
      </xdr:nvSpPr>
      <xdr:spPr>
        <a:xfrm>
          <a:off x="3488760" y="2177388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190440</xdr:colOff>
      <xdr:row>137</xdr:row>
      <xdr:rowOff>152280</xdr:rowOff>
    </xdr:from>
    <xdr:to>
      <xdr:col>18</xdr:col>
      <xdr:colOff>113760</xdr:colOff>
      <xdr:row>137</xdr:row>
      <xdr:rowOff>152640</xdr:rowOff>
    </xdr:to>
    <xdr:sp>
      <xdr:nvSpPr>
        <xdr:cNvPr id="4" name="Text Box 88"/>
        <xdr:cNvSpPr/>
      </xdr:nvSpPr>
      <xdr:spPr>
        <a:xfrm>
          <a:off x="3959640" y="21773880"/>
          <a:ext cx="39456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190440</xdr:colOff>
      <xdr:row>137</xdr:row>
      <xdr:rowOff>152280</xdr:rowOff>
    </xdr:from>
    <xdr:to>
      <xdr:col>21</xdr:col>
      <xdr:colOff>132840</xdr:colOff>
      <xdr:row>137</xdr:row>
      <xdr:rowOff>152640</xdr:rowOff>
    </xdr:to>
    <xdr:sp>
      <xdr:nvSpPr>
        <xdr:cNvPr id="5" name="Text Box 89"/>
        <xdr:cNvSpPr/>
      </xdr:nvSpPr>
      <xdr:spPr>
        <a:xfrm>
          <a:off x="4902120" y="2177388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190440</xdr:colOff>
      <xdr:row>137</xdr:row>
      <xdr:rowOff>152280</xdr:rowOff>
    </xdr:from>
    <xdr:to>
      <xdr:col>25</xdr:col>
      <xdr:colOff>132840</xdr:colOff>
      <xdr:row>137</xdr:row>
      <xdr:rowOff>152640</xdr:rowOff>
    </xdr:to>
    <xdr:sp>
      <xdr:nvSpPr>
        <xdr:cNvPr id="6" name="Text Box 90"/>
        <xdr:cNvSpPr/>
      </xdr:nvSpPr>
      <xdr:spPr>
        <a:xfrm>
          <a:off x="5844600" y="2177388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190440</xdr:colOff>
      <xdr:row>137</xdr:row>
      <xdr:rowOff>123840</xdr:rowOff>
    </xdr:from>
    <xdr:to>
      <xdr:col>29</xdr:col>
      <xdr:colOff>132840</xdr:colOff>
      <xdr:row>137</xdr:row>
      <xdr:rowOff>124200</xdr:rowOff>
    </xdr:to>
    <xdr:sp>
      <xdr:nvSpPr>
        <xdr:cNvPr id="7" name="Text Box 91"/>
        <xdr:cNvSpPr/>
      </xdr:nvSpPr>
      <xdr:spPr>
        <a:xfrm>
          <a:off x="6786720" y="21745440"/>
          <a:ext cx="1782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171360</xdr:colOff>
      <xdr:row>143</xdr:row>
      <xdr:rowOff>0</xdr:rowOff>
    </xdr:from>
    <xdr:to>
      <xdr:col>18</xdr:col>
      <xdr:colOff>85320</xdr:colOff>
      <xdr:row>143</xdr:row>
      <xdr:rowOff>360</xdr:rowOff>
    </xdr:to>
    <xdr:sp>
      <xdr:nvSpPr>
        <xdr:cNvPr id="8" name="Text Box 96"/>
        <xdr:cNvSpPr/>
      </xdr:nvSpPr>
      <xdr:spPr>
        <a:xfrm>
          <a:off x="3940560" y="22650480"/>
          <a:ext cx="3852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171360</xdr:colOff>
      <xdr:row>143</xdr:row>
      <xdr:rowOff>0</xdr:rowOff>
    </xdr:from>
    <xdr:to>
      <xdr:col>21</xdr:col>
      <xdr:colOff>104400</xdr:colOff>
      <xdr:row>143</xdr:row>
      <xdr:rowOff>360</xdr:rowOff>
    </xdr:to>
    <xdr:sp>
      <xdr:nvSpPr>
        <xdr:cNvPr id="9" name="Text Box 97"/>
        <xdr:cNvSpPr/>
      </xdr:nvSpPr>
      <xdr:spPr>
        <a:xfrm>
          <a:off x="4883040" y="22650480"/>
          <a:ext cx="1684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W167"/>
  <sheetViews>
    <sheetView showFormulas="false" showGridLines="true" showRowColHeaders="true" showZeros="true" rightToLeft="false" tabSelected="true" showOutlineSymbols="true" defaultGridColor="true" view="pageBreakPreview" topLeftCell="A112" colorId="64" zoomScale="100" zoomScaleNormal="100" zoomScalePageLayoutView="100" workbookViewId="0">
      <selection pane="topLeft" activeCell="A112" activeCellId="0" sqref="A112"/>
    </sheetView>
  </sheetViews>
  <sheetFormatPr defaultColWidth="3.375" defaultRowHeight="13.5" zeroHeight="false" outlineLevelRow="0" outlineLevelCol="0"/>
  <cols>
    <col collapsed="false" customWidth="false" hidden="false" outlineLevel="0" max="42" min="1" style="1" width="3.37"/>
    <col collapsed="false" customWidth="true" hidden="false" outlineLevel="0" max="43" min="43" style="1" width="12.63"/>
    <col collapsed="false" customWidth="false" hidden="false" outlineLevel="0" max="16384" min="44" style="1" width="3.37"/>
  </cols>
  <sheetData>
    <row r="1" s="3" customFormat="tru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="3" customFormat="true" ht="2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="3" customFormat="true" ht="15" hidden="false" customHeight="true" outlineLevel="0" collapsed="false">
      <c r="A3" s="3" t="s">
        <v>2</v>
      </c>
      <c r="B3" s="4" t="s">
        <v>3</v>
      </c>
    </row>
    <row r="4" s="3" customFormat="true" ht="15" hidden="false" customHeight="true" outlineLevel="0" collapsed="false">
      <c r="B4" s="3" t="s">
        <v>4</v>
      </c>
      <c r="E4" s="3" t="s">
        <v>5</v>
      </c>
    </row>
    <row r="5" s="3" customFormat="true" ht="15" hidden="false" customHeight="true" outlineLevel="0" collapsed="false">
      <c r="B5" s="3" t="s">
        <v>6</v>
      </c>
      <c r="E5" s="3" t="s">
        <v>7</v>
      </c>
    </row>
    <row r="6" s="3" customFormat="true" ht="15" hidden="false" customHeight="true" outlineLevel="0" collapsed="false">
      <c r="B6" s="3" t="s">
        <v>8</v>
      </c>
      <c r="E6" s="3" t="s">
        <v>9</v>
      </c>
    </row>
    <row r="7" s="3" customFormat="true" ht="15" hidden="false" customHeight="true" outlineLevel="0" collapsed="false">
      <c r="B7" s="3" t="s">
        <v>10</v>
      </c>
      <c r="E7" s="3" t="s">
        <v>11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="3" customFormat="true" ht="15" hidden="false" customHeight="true" outlineLevel="0" collapsed="false">
      <c r="B8" s="3" t="s">
        <v>12</v>
      </c>
      <c r="E8" s="3" t="s">
        <v>13</v>
      </c>
    </row>
    <row r="9" s="3" customFormat="true" ht="15" hidden="false" customHeight="true" outlineLevel="0" collapsed="false"/>
    <row r="10" s="3" customFormat="true" ht="4.5" hidden="false" customHeight="true" outlineLevel="0" collapsed="false"/>
    <row r="11" s="3" customFormat="true" ht="15" hidden="false" customHeight="true" outlineLevel="0" collapsed="false">
      <c r="A11" s="3" t="s">
        <v>14</v>
      </c>
      <c r="B11" s="4" t="s">
        <v>15</v>
      </c>
    </row>
    <row r="12" s="3" customFormat="true" ht="15" hidden="false" customHeight="true" outlineLevel="0" collapsed="false">
      <c r="B12" s="3" t="s">
        <v>16</v>
      </c>
    </row>
    <row r="13" s="3" customFormat="true" ht="15" hidden="false" customHeight="true" outlineLevel="0" collapsed="false">
      <c r="B13" s="3" t="s">
        <v>17</v>
      </c>
    </row>
    <row r="14" s="3" customFormat="true" ht="15" hidden="false" customHeight="true" outlineLevel="0" collapsed="false">
      <c r="B14" s="3" t="s">
        <v>18</v>
      </c>
    </row>
    <row r="15" s="3" customFormat="true" ht="15" hidden="false" customHeight="true" outlineLevel="0" collapsed="false">
      <c r="B15" s="3" t="s">
        <v>19</v>
      </c>
    </row>
    <row r="16" s="3" customFormat="true" ht="15" hidden="false" customHeight="true" outlineLevel="0" collapsed="false">
      <c r="B16" s="3" t="s">
        <v>20</v>
      </c>
    </row>
    <row r="17" s="3" customFormat="true" ht="15" hidden="false" customHeight="true" outlineLevel="0" collapsed="false">
      <c r="B17" s="3" t="s">
        <v>21</v>
      </c>
    </row>
    <row r="18" s="3" customFormat="true" ht="15" hidden="false" customHeight="true" outlineLevel="0" collapsed="false"/>
    <row r="19" s="3" customFormat="true" ht="15" hidden="false" customHeight="true" outlineLevel="0" collapsed="false"/>
    <row r="20" s="3" customFormat="true" ht="15" hidden="false" customHeight="true" outlineLevel="0" collapsed="false">
      <c r="B20" s="3" t="s">
        <v>22</v>
      </c>
    </row>
    <row r="21" s="3" customFormat="true" ht="15" hidden="false" customHeight="true" outlineLevel="0" collapsed="false">
      <c r="B21" s="3" t="s">
        <v>23</v>
      </c>
    </row>
    <row r="22" s="3" customFormat="true" ht="15" hidden="false" customHeight="true" outlineLevel="0" collapsed="false">
      <c r="B22" s="3" t="s">
        <v>24</v>
      </c>
    </row>
    <row r="23" s="3" customFormat="true" ht="15" hidden="false" customHeight="true" outlineLevel="0" collapsed="false">
      <c r="B23" s="3" t="s">
        <v>25</v>
      </c>
    </row>
    <row r="24" s="3" customFormat="true" ht="15" hidden="false" customHeight="true" outlineLevel="0" collapsed="false">
      <c r="B24" s="3" t="s">
        <v>26</v>
      </c>
    </row>
    <row r="25" s="3" customFormat="true" ht="15" hidden="false" customHeight="true" outlineLevel="0" collapsed="false">
      <c r="B25" s="3" t="s">
        <v>27</v>
      </c>
    </row>
    <row r="26" s="3" customFormat="true" ht="15" hidden="false" customHeight="true" outlineLevel="0" collapsed="false">
      <c r="B26" s="3" t="s">
        <v>28</v>
      </c>
    </row>
    <row r="27" s="3" customFormat="true" ht="15" hidden="false" customHeight="true" outlineLevel="0" collapsed="false">
      <c r="B27" s="3" t="s">
        <v>29</v>
      </c>
    </row>
    <row r="28" s="3" customFormat="true" ht="15" hidden="false" customHeight="true" outlineLevel="0" collapsed="false"/>
    <row r="29" customFormat="false" ht="12" hidden="false" customHeight="true" outlineLevel="0" collapsed="false"/>
    <row r="30" customFormat="false" ht="13.5" hidden="false" customHeight="false" outlineLevel="0" collapsed="false">
      <c r="A30" s="6" t="s">
        <v>30</v>
      </c>
      <c r="B30" s="6"/>
    </row>
    <row r="31" customFormat="false" ht="6.75" hidden="false" customHeight="true" outlineLevel="0" collapsed="false">
      <c r="B31" s="6"/>
    </row>
    <row r="32" s="7" customFormat="true" ht="13.5" hidden="false" customHeight="false" outlineLevel="0" collapsed="false">
      <c r="C32" s="8" t="s">
        <v>31</v>
      </c>
      <c r="D32" s="8"/>
      <c r="E32" s="8"/>
      <c r="F32" s="8"/>
      <c r="G32" s="8"/>
      <c r="I32" s="8" t="s">
        <v>32</v>
      </c>
      <c r="J32" s="8"/>
      <c r="K32" s="8"/>
      <c r="L32" s="8"/>
      <c r="M32" s="8"/>
      <c r="O32" s="8" t="s">
        <v>33</v>
      </c>
      <c r="P32" s="8"/>
      <c r="Q32" s="8"/>
      <c r="R32" s="8"/>
      <c r="S32" s="8"/>
      <c r="U32" s="8" t="s">
        <v>34</v>
      </c>
      <c r="V32" s="8"/>
      <c r="W32" s="8"/>
      <c r="X32" s="8"/>
      <c r="Y32" s="8"/>
      <c r="AA32" s="9"/>
      <c r="AB32" s="9"/>
      <c r="AC32" s="9"/>
      <c r="AD32" s="9"/>
      <c r="AE32" s="9"/>
    </row>
    <row r="33" customFormat="false" ht="6.75" hidden="false" customHeight="true" outlineLevel="0" collapsed="false"/>
    <row r="34" customFormat="false" ht="13.5" hidden="false" customHeight="false" outlineLevel="0" collapsed="false">
      <c r="C34" s="10" t="s">
        <v>35</v>
      </c>
      <c r="D34" s="10" t="s">
        <v>36</v>
      </c>
      <c r="E34" s="10"/>
      <c r="F34" s="10"/>
      <c r="G34" s="10"/>
      <c r="I34" s="10" t="s">
        <v>37</v>
      </c>
      <c r="J34" s="10" t="s">
        <v>38</v>
      </c>
      <c r="K34" s="10"/>
      <c r="L34" s="10"/>
      <c r="M34" s="10"/>
      <c r="O34" s="10" t="s">
        <v>39</v>
      </c>
      <c r="P34" s="10" t="s">
        <v>40</v>
      </c>
      <c r="Q34" s="10"/>
      <c r="R34" s="10"/>
      <c r="S34" s="10"/>
      <c r="U34" s="10" t="s">
        <v>41</v>
      </c>
      <c r="V34" s="10" t="s">
        <v>42</v>
      </c>
      <c r="W34" s="10"/>
      <c r="X34" s="10"/>
      <c r="Y34" s="10"/>
      <c r="AB34" s="11"/>
      <c r="AC34" s="11"/>
      <c r="AD34" s="11"/>
      <c r="AE34" s="11"/>
    </row>
    <row r="35" customFormat="false" ht="13.5" hidden="false" customHeight="false" outlineLevel="0" collapsed="false">
      <c r="C35" s="10" t="s">
        <v>43</v>
      </c>
      <c r="D35" s="10" t="s">
        <v>44</v>
      </c>
      <c r="E35" s="10"/>
      <c r="F35" s="10"/>
      <c r="G35" s="10"/>
      <c r="I35" s="10" t="s">
        <v>45</v>
      </c>
      <c r="J35" s="10" t="s">
        <v>46</v>
      </c>
      <c r="K35" s="10"/>
      <c r="L35" s="10"/>
      <c r="M35" s="10"/>
      <c r="O35" s="10" t="s">
        <v>47</v>
      </c>
      <c r="P35" s="10" t="s">
        <v>48</v>
      </c>
      <c r="Q35" s="10"/>
      <c r="R35" s="10"/>
      <c r="S35" s="10"/>
      <c r="U35" s="10" t="s">
        <v>49</v>
      </c>
      <c r="V35" s="10" t="s">
        <v>50</v>
      </c>
      <c r="W35" s="10"/>
      <c r="X35" s="10"/>
      <c r="Y35" s="10"/>
      <c r="AB35" s="11"/>
      <c r="AC35" s="11"/>
      <c r="AD35" s="11"/>
      <c r="AE35" s="11"/>
    </row>
    <row r="36" customFormat="false" ht="13.5" hidden="false" customHeight="false" outlineLevel="0" collapsed="false">
      <c r="C36" s="10" t="s">
        <v>51</v>
      </c>
      <c r="D36" s="10" t="s">
        <v>52</v>
      </c>
      <c r="E36" s="10"/>
      <c r="F36" s="10"/>
      <c r="G36" s="10"/>
      <c r="I36" s="10" t="s">
        <v>53</v>
      </c>
      <c r="J36" s="10" t="s">
        <v>54</v>
      </c>
      <c r="K36" s="10"/>
      <c r="L36" s="10"/>
      <c r="M36" s="10"/>
      <c r="O36" s="10" t="s">
        <v>55</v>
      </c>
      <c r="P36" s="10" t="s">
        <v>56</v>
      </c>
      <c r="Q36" s="10"/>
      <c r="R36" s="10"/>
      <c r="S36" s="10"/>
      <c r="U36" s="10" t="s">
        <v>57</v>
      </c>
      <c r="V36" s="10" t="s">
        <v>58</v>
      </c>
      <c r="W36" s="10"/>
      <c r="X36" s="10"/>
      <c r="Y36" s="10"/>
      <c r="AB36" s="11"/>
      <c r="AC36" s="11"/>
      <c r="AD36" s="11"/>
      <c r="AE36" s="11"/>
    </row>
    <row r="37" customFormat="false" ht="13.5" hidden="false" customHeight="false" outlineLevel="0" collapsed="false">
      <c r="C37" s="10"/>
      <c r="D37" s="10"/>
      <c r="E37" s="10"/>
      <c r="F37" s="10"/>
      <c r="G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U37" s="10"/>
      <c r="V37" s="10"/>
      <c r="W37" s="10"/>
      <c r="X37" s="10"/>
      <c r="Y37" s="10"/>
    </row>
    <row r="38" customFormat="false" ht="6" hidden="false" customHeight="true" outlineLevel="0" collapsed="false">
      <c r="V38" s="12"/>
    </row>
    <row r="39" customFormat="false" ht="13.5" hidden="false" customHeight="false" outlineLevel="0" collapsed="false">
      <c r="A39" s="6" t="s">
        <v>59</v>
      </c>
      <c r="V39" s="12"/>
    </row>
    <row r="40" customFormat="false" ht="6.75" hidden="false" customHeight="true" outlineLevel="0" collapsed="false">
      <c r="V40" s="12"/>
    </row>
    <row r="41" customFormat="false" ht="16.5" hidden="false" customHeight="true" outlineLevel="0" collapsed="false">
      <c r="B41" s="13"/>
      <c r="C41" s="13"/>
      <c r="D41" s="13"/>
      <c r="E41" s="14" t="s">
        <v>60</v>
      </c>
      <c r="F41" s="14"/>
      <c r="G41" s="14"/>
      <c r="H41" s="15" t="s">
        <v>61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 t="s">
        <v>62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customFormat="false" ht="16.5" hidden="false" customHeight="true" outlineLevel="0" collapsed="false">
      <c r="B42" s="17" t="s">
        <v>63</v>
      </c>
      <c r="C42" s="17"/>
      <c r="D42" s="17"/>
      <c r="E42" s="18" t="s">
        <v>64</v>
      </c>
      <c r="F42" s="18"/>
      <c r="G42" s="18"/>
      <c r="H42" s="17" t="s">
        <v>65</v>
      </c>
      <c r="I42" s="17"/>
      <c r="J42" s="17"/>
      <c r="K42" s="17"/>
      <c r="L42" s="17"/>
      <c r="M42" s="17"/>
      <c r="N42" s="17"/>
      <c r="O42" s="17"/>
      <c r="P42" s="17"/>
      <c r="Q42" s="19" t="s">
        <v>66</v>
      </c>
      <c r="R42" s="20"/>
      <c r="S42" s="21" t="s">
        <v>65</v>
      </c>
      <c r="T42" s="21"/>
      <c r="U42" s="21"/>
      <c r="V42" s="21"/>
      <c r="W42" s="21"/>
      <c r="X42" s="21"/>
      <c r="Y42" s="21"/>
      <c r="Z42" s="21"/>
      <c r="AA42" s="21"/>
      <c r="AB42" s="22" t="s">
        <v>66</v>
      </c>
      <c r="AC42" s="23"/>
    </row>
    <row r="43" customFormat="false" ht="16.5" hidden="false" customHeight="true" outlineLevel="0" collapsed="false">
      <c r="B43" s="17" t="s">
        <v>67</v>
      </c>
      <c r="C43" s="17"/>
      <c r="D43" s="17"/>
      <c r="E43" s="18" t="s">
        <v>68</v>
      </c>
      <c r="F43" s="18"/>
      <c r="G43" s="18"/>
      <c r="H43" s="24" t="s">
        <v>69</v>
      </c>
      <c r="I43" s="24"/>
      <c r="J43" s="24"/>
      <c r="K43" s="24"/>
      <c r="L43" s="25" t="s">
        <v>70</v>
      </c>
      <c r="M43" s="26" t="s">
        <v>71</v>
      </c>
      <c r="N43" s="26"/>
      <c r="O43" s="26"/>
      <c r="P43" s="26"/>
      <c r="Q43" s="27" t="s">
        <v>39</v>
      </c>
      <c r="R43" s="27"/>
      <c r="S43" s="24" t="s">
        <v>72</v>
      </c>
      <c r="T43" s="24"/>
      <c r="U43" s="24"/>
      <c r="V43" s="24"/>
      <c r="W43" s="25" t="s">
        <v>70</v>
      </c>
      <c r="X43" s="26" t="s">
        <v>73</v>
      </c>
      <c r="Y43" s="26"/>
      <c r="Z43" s="26"/>
      <c r="AA43" s="26"/>
      <c r="AB43" s="28" t="s">
        <v>35</v>
      </c>
      <c r="AC43" s="28"/>
      <c r="AG43" s="29"/>
      <c r="AH43" s="29"/>
      <c r="AI43" s="29"/>
      <c r="AJ43" s="29"/>
      <c r="AK43" s="30"/>
      <c r="AL43" s="3"/>
      <c r="AM43" s="3"/>
      <c r="AN43" s="3"/>
      <c r="AO43" s="3"/>
      <c r="AP43" s="29"/>
      <c r="AQ43" s="29"/>
      <c r="AR43" s="29"/>
      <c r="AS43" s="29"/>
      <c r="AT43" s="29"/>
      <c r="AU43" s="29"/>
      <c r="AV43" s="30"/>
      <c r="AW43" s="3"/>
      <c r="AX43" s="3"/>
      <c r="AY43" s="3"/>
      <c r="AZ43" s="3"/>
      <c r="BA43" s="29"/>
      <c r="BB43" s="29"/>
    </row>
    <row r="44" customFormat="false" ht="16.5" hidden="false" customHeight="true" outlineLevel="0" collapsed="false">
      <c r="B44" s="17" t="s">
        <v>74</v>
      </c>
      <c r="C44" s="17"/>
      <c r="D44" s="17"/>
      <c r="E44" s="18" t="s">
        <v>75</v>
      </c>
      <c r="F44" s="18"/>
      <c r="G44" s="18"/>
      <c r="H44" s="31" t="s">
        <v>76</v>
      </c>
      <c r="I44" s="31"/>
      <c r="J44" s="31"/>
      <c r="K44" s="31"/>
      <c r="L44" s="25" t="s">
        <v>70</v>
      </c>
      <c r="M44" s="26" t="s">
        <v>71</v>
      </c>
      <c r="N44" s="26"/>
      <c r="O44" s="26"/>
      <c r="P44" s="26"/>
      <c r="Q44" s="27" t="s">
        <v>47</v>
      </c>
      <c r="R44" s="27"/>
      <c r="S44" s="31" t="s">
        <v>77</v>
      </c>
      <c r="T44" s="31"/>
      <c r="U44" s="31"/>
      <c r="V44" s="31"/>
      <c r="W44" s="25" t="s">
        <v>70</v>
      </c>
      <c r="X44" s="26" t="s">
        <v>73</v>
      </c>
      <c r="Y44" s="26"/>
      <c r="Z44" s="26"/>
      <c r="AA44" s="26"/>
      <c r="AB44" s="28" t="s">
        <v>43</v>
      </c>
      <c r="AC44" s="28"/>
      <c r="AG44" s="29"/>
      <c r="AH44" s="29"/>
      <c r="AI44" s="29"/>
      <c r="AJ44" s="29"/>
      <c r="AK44" s="30"/>
      <c r="AL44" s="3"/>
      <c r="AM44" s="3"/>
      <c r="AN44" s="3"/>
      <c r="AO44" s="3"/>
      <c r="AP44" s="29"/>
      <c r="AQ44" s="29"/>
      <c r="AR44" s="29"/>
      <c r="AS44" s="29"/>
      <c r="AT44" s="29"/>
      <c r="AU44" s="29"/>
      <c r="AV44" s="30"/>
      <c r="AW44" s="3"/>
      <c r="AX44" s="3"/>
      <c r="AY44" s="3"/>
      <c r="AZ44" s="3"/>
      <c r="BA44" s="29"/>
      <c r="BB44" s="29"/>
    </row>
    <row r="45" customFormat="false" ht="16.5" hidden="false" customHeight="true" outlineLevel="0" collapsed="false">
      <c r="B45" s="17" t="s">
        <v>78</v>
      </c>
      <c r="C45" s="17"/>
      <c r="D45" s="17"/>
      <c r="E45" s="18" t="s">
        <v>79</v>
      </c>
      <c r="F45" s="18"/>
      <c r="G45" s="18"/>
      <c r="H45" s="31" t="s">
        <v>76</v>
      </c>
      <c r="I45" s="31"/>
      <c r="J45" s="31"/>
      <c r="K45" s="31"/>
      <c r="L45" s="25" t="s">
        <v>70</v>
      </c>
      <c r="M45" s="26" t="s">
        <v>69</v>
      </c>
      <c r="N45" s="26"/>
      <c r="O45" s="26"/>
      <c r="P45" s="26"/>
      <c r="Q45" s="27" t="s">
        <v>55</v>
      </c>
      <c r="R45" s="27"/>
      <c r="S45" s="31" t="s">
        <v>77</v>
      </c>
      <c r="T45" s="31"/>
      <c r="U45" s="31"/>
      <c r="V45" s="31"/>
      <c r="W45" s="25" t="s">
        <v>70</v>
      </c>
      <c r="X45" s="26" t="s">
        <v>72</v>
      </c>
      <c r="Y45" s="26"/>
      <c r="Z45" s="26"/>
      <c r="AA45" s="26"/>
      <c r="AB45" s="28" t="s">
        <v>51</v>
      </c>
      <c r="AC45" s="28"/>
      <c r="AG45" s="3"/>
      <c r="AH45" s="3"/>
      <c r="AI45" s="3"/>
      <c r="AJ45" s="3"/>
      <c r="AK45" s="30"/>
      <c r="AL45" s="3"/>
      <c r="AM45" s="3"/>
      <c r="AN45" s="3"/>
      <c r="AO45" s="3"/>
      <c r="AP45" s="29"/>
      <c r="AQ45" s="29"/>
      <c r="AR45" s="3"/>
      <c r="AS45" s="3"/>
      <c r="AT45" s="3"/>
      <c r="AU45" s="3"/>
      <c r="AV45" s="30"/>
      <c r="AW45" s="3"/>
      <c r="AX45" s="3"/>
      <c r="AY45" s="3"/>
      <c r="AZ45" s="3"/>
      <c r="BA45" s="29"/>
      <c r="BB45" s="29"/>
    </row>
    <row r="46" customFormat="false" ht="16.5" hidden="false" customHeight="true" outlineLevel="0" collapsed="false">
      <c r="B46" s="17"/>
      <c r="C46" s="17"/>
      <c r="D46" s="17"/>
      <c r="E46" s="18" t="s">
        <v>80</v>
      </c>
      <c r="F46" s="18"/>
      <c r="G46" s="18"/>
      <c r="H46" s="32" t="s">
        <v>81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G46" s="3"/>
      <c r="AH46" s="3"/>
      <c r="AI46" s="3"/>
      <c r="AJ46" s="3"/>
      <c r="AK46" s="30"/>
      <c r="AL46" s="3"/>
      <c r="AM46" s="3"/>
      <c r="AN46" s="3"/>
      <c r="AO46" s="3"/>
      <c r="AP46" s="29"/>
      <c r="AQ46" s="29"/>
      <c r="AR46" s="3"/>
      <c r="AS46" s="3"/>
      <c r="AT46" s="3"/>
      <c r="AU46" s="3"/>
      <c r="AV46" s="30"/>
      <c r="AW46" s="3"/>
      <c r="AX46" s="3"/>
      <c r="AY46" s="3"/>
      <c r="AZ46" s="3"/>
      <c r="BA46" s="29"/>
      <c r="BB46" s="29"/>
    </row>
    <row r="47" customFormat="false" ht="16.5" hidden="false" customHeight="true" outlineLevel="0" collapsed="false">
      <c r="B47" s="17" t="s">
        <v>82</v>
      </c>
      <c r="C47" s="17"/>
      <c r="D47" s="17"/>
      <c r="E47" s="18" t="s">
        <v>83</v>
      </c>
      <c r="F47" s="18"/>
      <c r="G47" s="18"/>
      <c r="H47" s="24" t="s">
        <v>84</v>
      </c>
      <c r="I47" s="24"/>
      <c r="J47" s="24"/>
      <c r="K47" s="24"/>
      <c r="L47" s="25" t="s">
        <v>70</v>
      </c>
      <c r="M47" s="26" t="s">
        <v>85</v>
      </c>
      <c r="N47" s="26"/>
      <c r="O47" s="26"/>
      <c r="P47" s="26"/>
      <c r="Q47" s="27" t="s">
        <v>41</v>
      </c>
      <c r="R47" s="27"/>
      <c r="S47" s="24" t="s">
        <v>86</v>
      </c>
      <c r="T47" s="24"/>
      <c r="U47" s="24"/>
      <c r="V47" s="24"/>
      <c r="W47" s="25" t="s">
        <v>70</v>
      </c>
      <c r="X47" s="26" t="s">
        <v>87</v>
      </c>
      <c r="Y47" s="26"/>
      <c r="Z47" s="26"/>
      <c r="AA47" s="26"/>
      <c r="AB47" s="28" t="s">
        <v>37</v>
      </c>
      <c r="AC47" s="28"/>
      <c r="AG47" s="29"/>
      <c r="AH47" s="29"/>
      <c r="AI47" s="29"/>
      <c r="AJ47" s="29"/>
      <c r="AK47" s="30"/>
      <c r="AL47" s="3"/>
      <c r="AM47" s="3"/>
      <c r="AN47" s="3"/>
      <c r="AO47" s="3"/>
      <c r="AP47" s="29"/>
      <c r="AQ47" s="29"/>
      <c r="AR47" s="3"/>
      <c r="AS47" s="3"/>
      <c r="AT47" s="3"/>
      <c r="AU47" s="3"/>
      <c r="AV47" s="30"/>
      <c r="AW47" s="3"/>
      <c r="AX47" s="3"/>
      <c r="AY47" s="3"/>
      <c r="AZ47" s="3"/>
      <c r="BA47" s="29"/>
      <c r="BB47" s="29"/>
    </row>
    <row r="48" customFormat="false" ht="16.5" hidden="false" customHeight="true" outlineLevel="0" collapsed="false">
      <c r="B48" s="17" t="s">
        <v>88</v>
      </c>
      <c r="C48" s="17"/>
      <c r="D48" s="17"/>
      <c r="E48" s="18" t="s">
        <v>89</v>
      </c>
      <c r="F48" s="18"/>
      <c r="G48" s="18"/>
      <c r="H48" s="31" t="s">
        <v>90</v>
      </c>
      <c r="I48" s="31"/>
      <c r="J48" s="31"/>
      <c r="K48" s="31"/>
      <c r="L48" s="25" t="s">
        <v>70</v>
      </c>
      <c r="M48" s="26" t="s">
        <v>85</v>
      </c>
      <c r="N48" s="26"/>
      <c r="O48" s="26"/>
      <c r="P48" s="26"/>
      <c r="Q48" s="27" t="s">
        <v>49</v>
      </c>
      <c r="R48" s="27"/>
      <c r="S48" s="24" t="s">
        <v>91</v>
      </c>
      <c r="T48" s="24"/>
      <c r="U48" s="24"/>
      <c r="V48" s="24"/>
      <c r="W48" s="25" t="s">
        <v>70</v>
      </c>
      <c r="X48" s="26" t="s">
        <v>87</v>
      </c>
      <c r="Y48" s="26"/>
      <c r="Z48" s="26"/>
      <c r="AA48" s="26"/>
      <c r="AB48" s="28" t="s">
        <v>45</v>
      </c>
      <c r="AC48" s="28"/>
      <c r="AG48" s="29"/>
      <c r="AH48" s="29"/>
      <c r="AI48" s="29"/>
      <c r="AJ48" s="29"/>
      <c r="AK48" s="30"/>
      <c r="AL48" s="3"/>
      <c r="AM48" s="3"/>
      <c r="AN48" s="3"/>
      <c r="AO48" s="3"/>
      <c r="AP48" s="29"/>
      <c r="AQ48" s="5"/>
      <c r="AR48" s="3"/>
      <c r="AS48" s="3"/>
      <c r="AT48" s="3"/>
      <c r="AU48" s="3"/>
      <c r="AV48" s="30"/>
      <c r="AW48" s="3"/>
      <c r="AX48" s="3"/>
      <c r="AY48" s="3"/>
      <c r="AZ48" s="3"/>
      <c r="BA48" s="29"/>
      <c r="BB48" s="29"/>
    </row>
    <row r="49" customFormat="false" ht="16.5" hidden="false" customHeight="true" outlineLevel="0" collapsed="false">
      <c r="B49" s="33" t="s">
        <v>92</v>
      </c>
      <c r="C49" s="33"/>
      <c r="D49" s="33"/>
      <c r="E49" s="34" t="s">
        <v>93</v>
      </c>
      <c r="F49" s="34"/>
      <c r="G49" s="34"/>
      <c r="H49" s="35" t="s">
        <v>90</v>
      </c>
      <c r="I49" s="35"/>
      <c r="J49" s="35"/>
      <c r="K49" s="35"/>
      <c r="L49" s="36" t="s">
        <v>70</v>
      </c>
      <c r="M49" s="37" t="s">
        <v>84</v>
      </c>
      <c r="N49" s="37"/>
      <c r="O49" s="37"/>
      <c r="P49" s="37"/>
      <c r="Q49" s="38" t="s">
        <v>57</v>
      </c>
      <c r="R49" s="38"/>
      <c r="S49" s="39" t="s">
        <v>91</v>
      </c>
      <c r="T49" s="39"/>
      <c r="U49" s="39"/>
      <c r="V49" s="39"/>
      <c r="W49" s="36" t="s">
        <v>70</v>
      </c>
      <c r="X49" s="37" t="s">
        <v>86</v>
      </c>
      <c r="Y49" s="37"/>
      <c r="Z49" s="37"/>
      <c r="AA49" s="37"/>
      <c r="AB49" s="40" t="s">
        <v>53</v>
      </c>
      <c r="AC49" s="40"/>
      <c r="AG49" s="3"/>
      <c r="AH49" s="3"/>
      <c r="AI49" s="3"/>
      <c r="AJ49" s="3"/>
      <c r="AK49" s="30"/>
      <c r="AL49" s="3"/>
      <c r="AM49" s="3"/>
      <c r="AN49" s="3"/>
      <c r="AO49" s="3"/>
      <c r="AP49" s="29"/>
      <c r="AQ49" s="5"/>
      <c r="AR49" s="3"/>
      <c r="AS49" s="3"/>
      <c r="AT49" s="3"/>
      <c r="AU49" s="3"/>
      <c r="AV49" s="30"/>
      <c r="AW49" s="3"/>
      <c r="AX49" s="3"/>
      <c r="AY49" s="3"/>
      <c r="AZ49" s="3"/>
      <c r="BA49" s="29"/>
      <c r="BB49" s="29"/>
    </row>
    <row r="50" customFormat="false" ht="13.5" hidden="false" customHeight="true" outlineLevel="0" collapsed="false">
      <c r="B50" s="33" t="s">
        <v>94</v>
      </c>
      <c r="C50" s="33"/>
      <c r="D50" s="33"/>
      <c r="E50" s="34" t="s">
        <v>95</v>
      </c>
      <c r="F50" s="34"/>
      <c r="G50" s="34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customFormat="false" ht="13.5" hidden="false" customHeight="true" outlineLevel="0" collapsed="false">
      <c r="V51" s="12"/>
    </row>
    <row r="52" customFormat="false" ht="13.5" hidden="true" customHeight="true" outlineLevel="0" collapsed="false">
      <c r="V52" s="12"/>
    </row>
    <row r="53" customFormat="false" ht="16.5" hidden="true" customHeight="true" outlineLevel="0" collapsed="false">
      <c r="B53" s="13"/>
      <c r="C53" s="13"/>
      <c r="D53" s="13"/>
      <c r="E53" s="14" t="s">
        <v>60</v>
      </c>
      <c r="F53" s="14"/>
      <c r="G53" s="14"/>
      <c r="H53" s="16" t="s">
        <v>96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2" t="s">
        <v>97</v>
      </c>
      <c r="T53" s="42"/>
      <c r="U53" s="42"/>
      <c r="V53" s="42"/>
      <c r="W53" s="42"/>
      <c r="X53" s="42"/>
      <c r="Y53" s="42"/>
      <c r="Z53" s="42"/>
      <c r="AA53" s="42"/>
      <c r="AB53" s="42"/>
      <c r="AC53" s="42"/>
    </row>
    <row r="54" customFormat="false" ht="16.5" hidden="true" customHeight="true" outlineLevel="0" collapsed="false">
      <c r="B54" s="17" t="s">
        <v>63</v>
      </c>
      <c r="C54" s="17"/>
      <c r="D54" s="17"/>
      <c r="E54" s="18" t="s">
        <v>64</v>
      </c>
      <c r="F54" s="18"/>
      <c r="G54" s="18"/>
      <c r="H54" s="17" t="s">
        <v>65</v>
      </c>
      <c r="I54" s="17"/>
      <c r="J54" s="17"/>
      <c r="K54" s="17"/>
      <c r="L54" s="17"/>
      <c r="M54" s="17"/>
      <c r="N54" s="17"/>
      <c r="O54" s="17"/>
      <c r="P54" s="17"/>
      <c r="Q54" s="43" t="s">
        <v>66</v>
      </c>
      <c r="R54" s="44"/>
      <c r="S54" s="17" t="s">
        <v>65</v>
      </c>
      <c r="T54" s="17"/>
      <c r="U54" s="17"/>
      <c r="V54" s="17"/>
      <c r="W54" s="17"/>
      <c r="X54" s="17"/>
      <c r="Y54" s="17"/>
      <c r="Z54" s="17"/>
      <c r="AA54" s="17"/>
      <c r="AB54" s="43" t="s">
        <v>66</v>
      </c>
      <c r="AC54" s="44"/>
    </row>
    <row r="55" customFormat="false" ht="16.5" hidden="true" customHeight="true" outlineLevel="0" collapsed="false">
      <c r="B55" s="17" t="s">
        <v>67</v>
      </c>
      <c r="C55" s="17"/>
      <c r="D55" s="17"/>
      <c r="E55" s="18" t="s">
        <v>68</v>
      </c>
      <c r="F55" s="18"/>
      <c r="G55" s="18"/>
      <c r="H55" s="45" t="s">
        <v>98</v>
      </c>
      <c r="I55" s="45"/>
      <c r="J55" s="45"/>
      <c r="K55" s="45"/>
      <c r="L55" s="25" t="s">
        <v>70</v>
      </c>
      <c r="M55" s="46" t="s">
        <v>99</v>
      </c>
      <c r="N55" s="46"/>
      <c r="O55" s="46"/>
      <c r="P55" s="46"/>
      <c r="Q55" s="43" t="s">
        <v>100</v>
      </c>
      <c r="R55" s="47"/>
      <c r="S55" s="45"/>
      <c r="T55" s="45"/>
      <c r="U55" s="45"/>
      <c r="V55" s="45"/>
      <c r="W55" s="25" t="s">
        <v>70</v>
      </c>
      <c r="X55" s="46"/>
      <c r="Y55" s="46"/>
      <c r="Z55" s="46"/>
      <c r="AA55" s="46"/>
      <c r="AB55" s="28"/>
      <c r="AC55" s="28"/>
    </row>
    <row r="56" customFormat="false" ht="16.5" hidden="true" customHeight="true" outlineLevel="0" collapsed="false">
      <c r="B56" s="17" t="s">
        <v>74</v>
      </c>
      <c r="C56" s="17"/>
      <c r="D56" s="17"/>
      <c r="E56" s="18" t="s">
        <v>101</v>
      </c>
      <c r="F56" s="18"/>
      <c r="G56" s="18"/>
      <c r="H56" s="45" t="s">
        <v>102</v>
      </c>
      <c r="I56" s="45"/>
      <c r="J56" s="45"/>
      <c r="K56" s="45"/>
      <c r="L56" s="25" t="s">
        <v>70</v>
      </c>
      <c r="M56" s="46" t="s">
        <v>103</v>
      </c>
      <c r="N56" s="46"/>
      <c r="O56" s="46"/>
      <c r="P56" s="46"/>
      <c r="Q56" s="43" t="s">
        <v>104</v>
      </c>
      <c r="R56" s="47"/>
      <c r="S56" s="45"/>
      <c r="T56" s="45"/>
      <c r="U56" s="45"/>
      <c r="V56" s="45"/>
      <c r="W56" s="25" t="s">
        <v>70</v>
      </c>
      <c r="X56" s="46"/>
      <c r="Y56" s="46"/>
      <c r="Z56" s="46"/>
      <c r="AA56" s="46"/>
      <c r="AB56" s="28"/>
      <c r="AC56" s="28"/>
    </row>
    <row r="57" customFormat="false" ht="16.5" hidden="true" customHeight="true" outlineLevel="0" collapsed="false">
      <c r="B57" s="17" t="s">
        <v>78</v>
      </c>
      <c r="C57" s="17"/>
      <c r="D57" s="17"/>
      <c r="E57" s="18" t="s">
        <v>105</v>
      </c>
      <c r="F57" s="18"/>
      <c r="G57" s="18"/>
      <c r="H57" s="45" t="s">
        <v>98</v>
      </c>
      <c r="I57" s="45"/>
      <c r="J57" s="45"/>
      <c r="K57" s="45"/>
      <c r="L57" s="25" t="s">
        <v>70</v>
      </c>
      <c r="M57" s="48" t="s">
        <v>86</v>
      </c>
      <c r="N57" s="48"/>
      <c r="O57" s="48"/>
      <c r="P57" s="48"/>
      <c r="Q57" s="43" t="s">
        <v>106</v>
      </c>
      <c r="R57" s="47"/>
      <c r="S57" s="49"/>
      <c r="T57" s="49"/>
      <c r="U57" s="49"/>
      <c r="V57" s="49"/>
      <c r="W57" s="25" t="s">
        <v>70</v>
      </c>
      <c r="X57" s="46"/>
      <c r="Y57" s="46"/>
      <c r="Z57" s="46"/>
      <c r="AA57" s="46"/>
      <c r="AB57" s="28"/>
      <c r="AC57" s="28"/>
    </row>
    <row r="58" customFormat="false" ht="16.5" hidden="true" customHeight="true" outlineLevel="0" collapsed="false">
      <c r="B58" s="17" t="s">
        <v>82</v>
      </c>
      <c r="C58" s="17"/>
      <c r="D58" s="17"/>
      <c r="E58" s="18" t="s">
        <v>107</v>
      </c>
      <c r="F58" s="18"/>
      <c r="G58" s="18"/>
      <c r="H58" s="45" t="s">
        <v>102</v>
      </c>
      <c r="I58" s="45"/>
      <c r="J58" s="45"/>
      <c r="K58" s="45"/>
      <c r="L58" s="25" t="s">
        <v>70</v>
      </c>
      <c r="M58" s="48" t="s">
        <v>108</v>
      </c>
      <c r="N58" s="48"/>
      <c r="O58" s="48"/>
      <c r="P58" s="48"/>
      <c r="Q58" s="43" t="s">
        <v>109</v>
      </c>
      <c r="R58" s="47"/>
      <c r="S58" s="49"/>
      <c r="T58" s="49"/>
      <c r="U58" s="49"/>
      <c r="V58" s="49"/>
      <c r="W58" s="25" t="s">
        <v>70</v>
      </c>
      <c r="X58" s="46"/>
      <c r="Y58" s="46"/>
      <c r="Z58" s="46"/>
      <c r="AA58" s="46"/>
      <c r="AB58" s="28"/>
      <c r="AC58" s="28"/>
    </row>
    <row r="59" customFormat="false" ht="16.5" hidden="true" customHeight="true" outlineLevel="0" collapsed="false">
      <c r="B59" s="17" t="s">
        <v>88</v>
      </c>
      <c r="C59" s="17"/>
      <c r="D59" s="17"/>
      <c r="E59" s="18" t="s">
        <v>110</v>
      </c>
      <c r="F59" s="18"/>
      <c r="G59" s="18"/>
      <c r="H59" s="45" t="s">
        <v>99</v>
      </c>
      <c r="I59" s="45"/>
      <c r="J59" s="45"/>
      <c r="K59" s="45"/>
      <c r="L59" s="25" t="s">
        <v>70</v>
      </c>
      <c r="M59" s="46" t="s">
        <v>86</v>
      </c>
      <c r="N59" s="46"/>
      <c r="O59" s="46"/>
      <c r="P59" s="46"/>
      <c r="Q59" s="43" t="s">
        <v>111</v>
      </c>
      <c r="R59" s="50"/>
      <c r="S59" s="49"/>
      <c r="T59" s="49"/>
      <c r="U59" s="49"/>
      <c r="V59" s="49"/>
      <c r="W59" s="25" t="s">
        <v>70</v>
      </c>
      <c r="X59" s="48"/>
      <c r="Y59" s="48"/>
      <c r="Z59" s="48"/>
      <c r="AA59" s="48"/>
      <c r="AB59" s="28"/>
      <c r="AC59" s="28"/>
    </row>
    <row r="60" customFormat="false" ht="16.5" hidden="true" customHeight="true" outlineLevel="0" collapsed="false">
      <c r="B60" s="33" t="s">
        <v>92</v>
      </c>
      <c r="C60" s="33"/>
      <c r="D60" s="33"/>
      <c r="E60" s="34" t="s">
        <v>112</v>
      </c>
      <c r="F60" s="34"/>
      <c r="G60" s="34"/>
      <c r="H60" s="51" t="s">
        <v>103</v>
      </c>
      <c r="I60" s="51"/>
      <c r="J60" s="51"/>
      <c r="K60" s="51"/>
      <c r="L60" s="36" t="s">
        <v>70</v>
      </c>
      <c r="M60" s="52" t="s">
        <v>108</v>
      </c>
      <c r="N60" s="52"/>
      <c r="O60" s="52"/>
      <c r="P60" s="52"/>
      <c r="Q60" s="53" t="s">
        <v>113</v>
      </c>
      <c r="R60" s="54"/>
      <c r="S60" s="55"/>
      <c r="T60" s="55"/>
      <c r="U60" s="55"/>
      <c r="V60" s="55"/>
      <c r="W60" s="36" t="s">
        <v>70</v>
      </c>
      <c r="X60" s="56"/>
      <c r="Y60" s="56"/>
      <c r="Z60" s="56"/>
      <c r="AA60" s="56"/>
      <c r="AB60" s="40"/>
      <c r="AC60" s="40"/>
    </row>
    <row r="61" customFormat="false" ht="13.5" hidden="true" customHeight="true" outlineLevel="0" collapsed="false">
      <c r="B61" s="33" t="s">
        <v>94</v>
      </c>
      <c r="C61" s="33"/>
      <c r="D61" s="33"/>
      <c r="E61" s="34" t="s">
        <v>83</v>
      </c>
      <c r="F61" s="34"/>
      <c r="G61" s="34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customFormat="false" ht="13.5" hidden="true" customHeight="true" outlineLevel="0" collapsed="false">
      <c r="V62" s="12"/>
    </row>
    <row r="63" customFormat="false" ht="13.5" hidden="true" customHeight="true" outlineLevel="0" collapsed="false">
      <c r="V63" s="12"/>
    </row>
    <row r="64" customFormat="false" ht="13.5" hidden="true" customHeight="true" outlineLevel="0" collapsed="false">
      <c r="V64" s="12"/>
    </row>
    <row r="65" customFormat="false" ht="13.5" hidden="true" customHeight="true" outlineLevel="0" collapsed="false">
      <c r="V65" s="12"/>
    </row>
    <row r="66" customFormat="false" ht="13.5" hidden="true" customHeight="true" outlineLevel="0" collapsed="false">
      <c r="V66" s="12"/>
    </row>
    <row r="67" customFormat="false" ht="13.5" hidden="false" customHeight="true" outlineLevel="0" collapsed="false">
      <c r="V67" s="12"/>
    </row>
    <row r="68" customFormat="false" ht="13.5" hidden="false" customHeight="false" outlineLevel="0" collapsed="false">
      <c r="A68" s="6" t="s">
        <v>114</v>
      </c>
      <c r="V68" s="12"/>
    </row>
    <row r="69" customFormat="false" ht="13.5" hidden="false" customHeight="false" outlineLevel="0" collapsed="false">
      <c r="V69" s="12"/>
      <c r="AQ69" s="58" t="str">
        <f aca="false">IF(AP63=0,"",10000000000+(AA69*100000000)+(100000+(AG69*1000))+(AC69))</f>
        <v/>
      </c>
    </row>
    <row r="70" customFormat="false" ht="6" hidden="false" customHeight="true" outlineLevel="0" collapsed="false">
      <c r="V70" s="12"/>
      <c r="AQ70" s="58"/>
    </row>
    <row r="71" s="63" customFormat="true" ht="13.5" hidden="false" customHeight="false" outlineLevel="0" collapsed="false">
      <c r="A71" s="59" t="s">
        <v>115</v>
      </c>
      <c r="B71" s="59"/>
      <c r="C71" s="59"/>
      <c r="D71" s="59"/>
      <c r="E71" s="60" t="str">
        <f aca="false">A72</f>
        <v>グラッソA</v>
      </c>
      <c r="F71" s="60"/>
      <c r="G71" s="60"/>
      <c r="H71" s="60"/>
      <c r="I71" s="59" t="str">
        <f aca="false">A74</f>
        <v>アステラーソ</v>
      </c>
      <c r="J71" s="59"/>
      <c r="K71" s="59"/>
      <c r="L71" s="59"/>
      <c r="M71" s="61" t="str">
        <f aca="false">A76</f>
        <v>フェニックス</v>
      </c>
      <c r="N71" s="61"/>
      <c r="O71" s="61"/>
      <c r="P71" s="61"/>
      <c r="Q71" s="59" t="n">
        <f aca="false">A78</f>
        <v>0</v>
      </c>
      <c r="R71" s="59"/>
      <c r="S71" s="59"/>
      <c r="T71" s="59"/>
      <c r="U71" s="59" t="s">
        <v>116</v>
      </c>
      <c r="V71" s="59"/>
      <c r="W71" s="62" t="s">
        <v>117</v>
      </c>
      <c r="X71" s="62"/>
      <c r="Y71" s="62" t="s">
        <v>118</v>
      </c>
      <c r="Z71" s="62"/>
      <c r="AA71" s="25" t="s">
        <v>119</v>
      </c>
      <c r="AB71" s="25"/>
      <c r="AC71" s="25" t="s">
        <v>120</v>
      </c>
      <c r="AD71" s="25"/>
      <c r="AE71" s="25" t="s">
        <v>121</v>
      </c>
      <c r="AF71" s="25"/>
      <c r="AG71" s="25" t="s">
        <v>122</v>
      </c>
      <c r="AH71" s="25"/>
      <c r="AI71" s="25" t="s">
        <v>123</v>
      </c>
      <c r="AJ71" s="25"/>
    </row>
    <row r="72" s="63" customFormat="true" ht="13.5" hidden="false" customHeight="false" outlineLevel="0" collapsed="false">
      <c r="A72" s="59" t="s">
        <v>36</v>
      </c>
      <c r="B72" s="59"/>
      <c r="C72" s="59"/>
      <c r="D72" s="59"/>
      <c r="E72" s="64"/>
      <c r="F72" s="64"/>
      <c r="G72" s="64"/>
      <c r="H72" s="64"/>
      <c r="I72" s="65" t="str">
        <f aca="false">IF(I73="","",IF(I73=K73,"△",IF(I73&gt;K73,"○","×")))</f>
        <v>△</v>
      </c>
      <c r="J72" s="65"/>
      <c r="K72" s="65"/>
      <c r="L72" s="65"/>
      <c r="M72" s="65" t="str">
        <f aca="false">IF(M73="","",IF(M73=O73,"△",IF(M73&gt;O73,"○","×")))</f>
        <v>○</v>
      </c>
      <c r="N72" s="65"/>
      <c r="O72" s="65"/>
      <c r="P72" s="65"/>
      <c r="Q72" s="65" t="str">
        <f aca="false">IF(Q73="","",IF(Q73=S73,"△",IF(Q73&gt;S73,"○","×")))</f>
        <v/>
      </c>
      <c r="R72" s="65"/>
      <c r="S72" s="65"/>
      <c r="T72" s="65"/>
      <c r="U72" s="60" t="n">
        <f aca="false">IF(AP72=0,"", COUNTIF(E72:T72,"○"))</f>
        <v>1</v>
      </c>
      <c r="V72" s="60"/>
      <c r="W72" s="60" t="n">
        <f aca="false">IF(AP72=0,"", COUNTIF(E72:T72,"×"))</f>
        <v>0</v>
      </c>
      <c r="X72" s="60"/>
      <c r="Y72" s="60" t="n">
        <f aca="false">IF(AP72=0,"", COUNTIF(E72:T72,"△"))</f>
        <v>1</v>
      </c>
      <c r="Z72" s="60"/>
      <c r="AA72" s="60" t="n">
        <f aca="false">IF(AP72=0,"", U72*3+Y72)</f>
        <v>4</v>
      </c>
      <c r="AB72" s="60"/>
      <c r="AC72" s="60" t="n">
        <f aca="false">IF(AP72=0,"",SUM(E73,I73,M73,Q73))</f>
        <v>6</v>
      </c>
      <c r="AD72" s="60"/>
      <c r="AE72" s="60" t="n">
        <f aca="false">IF(AP72=0,"",SUM(G73,K73,O73,S73))</f>
        <v>2</v>
      </c>
      <c r="AF72" s="60"/>
      <c r="AG72" s="60" t="n">
        <f aca="false">IF(AP72=0,"",SUM(AC72,-AE72))</f>
        <v>4</v>
      </c>
      <c r="AH72" s="60"/>
      <c r="AI72" s="60" t="n">
        <f aca="false">IF(AP72=0,"",_xlfn.RANK.EQ(AQ72,AQ72:AQ79))</f>
        <v>1</v>
      </c>
      <c r="AJ72" s="60"/>
      <c r="AK72" s="30"/>
      <c r="AL72" s="30"/>
      <c r="AM72" s="30"/>
      <c r="AN72" s="30"/>
      <c r="AO72" s="30"/>
      <c r="AP72" s="30" t="n">
        <f aca="false">COUNTA(I73:T73,M75:T75,Q77:T77)</f>
        <v>6</v>
      </c>
      <c r="AQ72" s="58" t="n">
        <f aca="false">IF(AP72=0,"",10000000000+(AA72*100000000)+(100000+(AG72*1000))+(AC72))</f>
        <v>10400104006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</row>
    <row r="73" s="63" customFormat="true" ht="13.5" hidden="false" customHeight="false" outlineLevel="0" collapsed="false">
      <c r="A73" s="59"/>
      <c r="B73" s="59"/>
      <c r="C73" s="59"/>
      <c r="D73" s="59"/>
      <c r="E73" s="64"/>
      <c r="F73" s="64"/>
      <c r="G73" s="64"/>
      <c r="H73" s="64"/>
      <c r="I73" s="66" t="n">
        <v>2</v>
      </c>
      <c r="J73" s="66"/>
      <c r="K73" s="66" t="n">
        <v>2</v>
      </c>
      <c r="L73" s="66"/>
      <c r="M73" s="66" t="n">
        <v>4</v>
      </c>
      <c r="N73" s="66"/>
      <c r="O73" s="66" t="n">
        <v>0</v>
      </c>
      <c r="P73" s="66"/>
      <c r="Q73" s="66"/>
      <c r="R73" s="66"/>
      <c r="S73" s="66"/>
      <c r="T73" s="66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30"/>
      <c r="AL73" s="30"/>
      <c r="AM73" s="30"/>
      <c r="AN73" s="30"/>
      <c r="AO73" s="30"/>
      <c r="AP73" s="30"/>
      <c r="AQ73" s="58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</row>
    <row r="74" s="63" customFormat="true" ht="13.5" hidden="false" customHeight="false" outlineLevel="0" collapsed="false">
      <c r="A74" s="59" t="s">
        <v>44</v>
      </c>
      <c r="B74" s="59"/>
      <c r="C74" s="59"/>
      <c r="D74" s="59"/>
      <c r="E74" s="65" t="str">
        <f aca="false">IF(I73="","",IF(E75=G75,"△",IF(E75&gt;G75,"○","×")))</f>
        <v>△</v>
      </c>
      <c r="F74" s="65"/>
      <c r="G74" s="65"/>
      <c r="H74" s="65"/>
      <c r="I74" s="67"/>
      <c r="J74" s="67"/>
      <c r="K74" s="67"/>
      <c r="L74" s="67"/>
      <c r="M74" s="65" t="str">
        <f aca="false">IF(M75="","",IF(M75=O75,"△",IF(M75&gt;O75,"○","×")))</f>
        <v>×</v>
      </c>
      <c r="N74" s="65"/>
      <c r="O74" s="65"/>
      <c r="P74" s="65"/>
      <c r="Q74" s="65" t="str">
        <f aca="false">IF(Q75="","",IF(Q75=S75,"△",IF(Q75&gt;S75,"○","×")))</f>
        <v/>
      </c>
      <c r="R74" s="65"/>
      <c r="S74" s="65"/>
      <c r="T74" s="65"/>
      <c r="U74" s="60" t="n">
        <f aca="false">IF($AP$72=0,"", COUNTIF(E74:T74,"○"))</f>
        <v>0</v>
      </c>
      <c r="V74" s="60"/>
      <c r="W74" s="60" t="n">
        <f aca="false">IF($AP$72=0,"", COUNTIF(E74:T74,"×"))</f>
        <v>1</v>
      </c>
      <c r="X74" s="60"/>
      <c r="Y74" s="60" t="n">
        <f aca="false">IF($AP$72=0,"", COUNTIF(E74:T74,"△"))</f>
        <v>1</v>
      </c>
      <c r="Z74" s="60"/>
      <c r="AA74" s="60" t="n">
        <f aca="false">IF(AP72=0,"", U74*3+Y74)</f>
        <v>1</v>
      </c>
      <c r="AB74" s="60"/>
      <c r="AC74" s="60" t="n">
        <f aca="false">IF(AP72=0,"",SUM(E75,I75,M75,Q75))</f>
        <v>2</v>
      </c>
      <c r="AD74" s="60"/>
      <c r="AE74" s="60" t="n">
        <f aca="false">IF(AP72=0,"",SUM(G75,K75,O75,S75))</f>
        <v>5</v>
      </c>
      <c r="AF74" s="60"/>
      <c r="AG74" s="60" t="n">
        <f aca="false">IF(AP72=0,"",SUM(AC74,-AE74))</f>
        <v>-3</v>
      </c>
      <c r="AH74" s="60"/>
      <c r="AI74" s="60" t="n">
        <f aca="false">IF(AP72=0,"",_xlfn.RANK.EQ(AQ74,AQ72:AQ79))</f>
        <v>3</v>
      </c>
      <c r="AJ74" s="60"/>
      <c r="AK74" s="30"/>
      <c r="AL74" s="30"/>
      <c r="AM74" s="30"/>
      <c r="AN74" s="30"/>
      <c r="AO74" s="30"/>
      <c r="AP74" s="30"/>
      <c r="AQ74" s="58" t="n">
        <f aca="false">IF(AP72=0,"",10000000000+(AA74*100000000)+(100000+(AG74*1000))+(AC74))</f>
        <v>10100097002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</row>
    <row r="75" s="63" customFormat="true" ht="13.5" hidden="false" customHeight="false" outlineLevel="0" collapsed="false">
      <c r="A75" s="59"/>
      <c r="B75" s="59"/>
      <c r="C75" s="59"/>
      <c r="D75" s="59"/>
      <c r="E75" s="62" t="n">
        <f aca="false">IF(K73="","",K73)</f>
        <v>2</v>
      </c>
      <c r="F75" s="62"/>
      <c r="G75" s="62" t="n">
        <f aca="false">IF(I73="","",I73)</f>
        <v>2</v>
      </c>
      <c r="H75" s="62"/>
      <c r="I75" s="67"/>
      <c r="J75" s="67"/>
      <c r="K75" s="67"/>
      <c r="L75" s="67"/>
      <c r="M75" s="68" t="n">
        <v>0</v>
      </c>
      <c r="N75" s="68"/>
      <c r="O75" s="68" t="n">
        <v>3</v>
      </c>
      <c r="P75" s="68"/>
      <c r="Q75" s="68"/>
      <c r="R75" s="68"/>
      <c r="S75" s="68"/>
      <c r="T75" s="68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30"/>
      <c r="AL75" s="30"/>
      <c r="AM75" s="30"/>
      <c r="AN75" s="30"/>
      <c r="AO75" s="30"/>
      <c r="AP75" s="30"/>
      <c r="AQ75" s="58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</row>
    <row r="76" s="63" customFormat="true" ht="13.5" hidden="false" customHeight="false" outlineLevel="0" collapsed="false">
      <c r="A76" s="59" t="s">
        <v>52</v>
      </c>
      <c r="B76" s="59"/>
      <c r="C76" s="59"/>
      <c r="D76" s="59"/>
      <c r="E76" s="65" t="str">
        <f aca="false">IF(M73="","",IF(E77=G77,"△",IF(E77&gt;G77,"○","×")))</f>
        <v>×</v>
      </c>
      <c r="F76" s="65"/>
      <c r="G76" s="65"/>
      <c r="H76" s="65"/>
      <c r="I76" s="65" t="str">
        <f aca="false">IF(M75="","",IF(I77=K77,"△",IF(I77&gt;K77,"○","×")))</f>
        <v>○</v>
      </c>
      <c r="J76" s="65"/>
      <c r="K76" s="65"/>
      <c r="L76" s="65"/>
      <c r="M76" s="69"/>
      <c r="N76" s="69"/>
      <c r="O76" s="69"/>
      <c r="P76" s="69"/>
      <c r="Q76" s="65" t="str">
        <f aca="false">IF(Q77="","",IF(Q77=S77,"△",IF(Q77&gt;S77,"○","×")))</f>
        <v/>
      </c>
      <c r="R76" s="65"/>
      <c r="S76" s="65"/>
      <c r="T76" s="65"/>
      <c r="U76" s="60" t="n">
        <f aca="false">IF($AP$72=0,"", COUNTIF(E76:T76,"○"))</f>
        <v>1</v>
      </c>
      <c r="V76" s="60"/>
      <c r="W76" s="60" t="n">
        <f aca="false">IF($AP$72=0,"", COUNTIF(E76:T76,"×"))</f>
        <v>1</v>
      </c>
      <c r="X76" s="60"/>
      <c r="Y76" s="60" t="n">
        <f aca="false">IF($AP$72=0,"", COUNTIF(E76:T76,"△"))</f>
        <v>0</v>
      </c>
      <c r="Z76" s="60"/>
      <c r="AA76" s="60" t="n">
        <f aca="false">IF(AP72=0,"", U76*3+Y76)</f>
        <v>3</v>
      </c>
      <c r="AB76" s="60"/>
      <c r="AC76" s="60" t="n">
        <f aca="false">IF(AP72=0,"",SUM(E77,I77,M77,Q77))</f>
        <v>3</v>
      </c>
      <c r="AD76" s="60"/>
      <c r="AE76" s="60" t="n">
        <f aca="false">IF(AP72=0,"",SUM(G77,K77,O77,S77))</f>
        <v>4</v>
      </c>
      <c r="AF76" s="60"/>
      <c r="AG76" s="60" t="n">
        <f aca="false">IF(AP72=0,"",SUM(AC76,-AE76))</f>
        <v>-1</v>
      </c>
      <c r="AH76" s="60"/>
      <c r="AI76" s="60" t="n">
        <f aca="false">IF(AP72=0,"",_xlfn.RANK.EQ(AQ76,AQ72:AQ79))</f>
        <v>2</v>
      </c>
      <c r="AJ76" s="60"/>
      <c r="AK76" s="30"/>
      <c r="AL76" s="30"/>
      <c r="AM76" s="30"/>
      <c r="AN76" s="30"/>
      <c r="AO76" s="30"/>
      <c r="AP76" s="30"/>
      <c r="AQ76" s="58" t="n">
        <f aca="false">IF(AP72=0,"",10000000000+(AA76*100000000)+(100000+(AG76*1000))+(AC76))</f>
        <v>10300099003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</row>
    <row r="77" s="63" customFormat="true" ht="13.5" hidden="false" customHeight="false" outlineLevel="0" collapsed="false">
      <c r="A77" s="59"/>
      <c r="B77" s="59"/>
      <c r="C77" s="59"/>
      <c r="D77" s="59"/>
      <c r="E77" s="70" t="n">
        <f aca="false">IF(O73="","",O73)</f>
        <v>0</v>
      </c>
      <c r="F77" s="70"/>
      <c r="G77" s="70" t="n">
        <f aca="false">IF(M73="","",M73)</f>
        <v>4</v>
      </c>
      <c r="H77" s="70"/>
      <c r="I77" s="70" t="n">
        <f aca="false">IF(O75="","",O75)</f>
        <v>3</v>
      </c>
      <c r="J77" s="70"/>
      <c r="K77" s="70" t="n">
        <f aca="false">IF(M75="","",M75)</f>
        <v>0</v>
      </c>
      <c r="L77" s="70"/>
      <c r="M77" s="69"/>
      <c r="N77" s="69"/>
      <c r="O77" s="69"/>
      <c r="P77" s="69"/>
      <c r="Q77" s="71"/>
      <c r="R77" s="71"/>
      <c r="S77" s="71"/>
      <c r="T77" s="71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30"/>
      <c r="AL77" s="30"/>
      <c r="AM77" s="30"/>
      <c r="AN77" s="30"/>
      <c r="AO77" s="30"/>
      <c r="AP77" s="30"/>
      <c r="AQ77" s="58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</row>
    <row r="78" s="63" customFormat="true" ht="13.5" hidden="false" customHeight="false" outlineLevel="0" collapsed="false">
      <c r="A78" s="59"/>
      <c r="B78" s="59"/>
      <c r="C78" s="59"/>
      <c r="D78" s="59"/>
      <c r="E78" s="65" t="str">
        <f aca="false">IF(Q73="","",IF(E79=G79,"△",IF(E79&gt;G79,"○","×")))</f>
        <v/>
      </c>
      <c r="F78" s="65"/>
      <c r="G78" s="65"/>
      <c r="H78" s="65"/>
      <c r="I78" s="65" t="str">
        <f aca="false">IF(Q75="","",IF(I79=K79,"△",IF(I79&gt;K79,"○","×")))</f>
        <v/>
      </c>
      <c r="J78" s="65"/>
      <c r="K78" s="65"/>
      <c r="L78" s="65"/>
      <c r="M78" s="65" t="str">
        <f aca="false">IF(Q77="","",IF(M79=O79,"△",IF(M79&gt;O79,"○","×")))</f>
        <v/>
      </c>
      <c r="N78" s="65"/>
      <c r="O78" s="65"/>
      <c r="P78" s="65"/>
      <c r="Q78" s="67"/>
      <c r="R78" s="67"/>
      <c r="S78" s="67"/>
      <c r="T78" s="67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30"/>
      <c r="AL78" s="30"/>
      <c r="AM78" s="30"/>
      <c r="AN78" s="30"/>
      <c r="AO78" s="30"/>
      <c r="AP78" s="30"/>
      <c r="AQ78" s="58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</row>
    <row r="79" s="63" customFormat="true" ht="13.5" hidden="false" customHeight="false" outlineLevel="0" collapsed="false">
      <c r="A79" s="59"/>
      <c r="B79" s="59"/>
      <c r="C79" s="59"/>
      <c r="D79" s="59"/>
      <c r="E79" s="62" t="str">
        <f aca="false">IF(S73="","",S73)</f>
        <v/>
      </c>
      <c r="F79" s="62"/>
      <c r="G79" s="62" t="str">
        <f aca="false">IF(Q73="","",Q73)</f>
        <v/>
      </c>
      <c r="H79" s="62"/>
      <c r="I79" s="62" t="str">
        <f aca="false">IF(S75="","",S75)</f>
        <v/>
      </c>
      <c r="J79" s="62"/>
      <c r="K79" s="62" t="str">
        <f aca="false">IF(Q75="","",Q75)</f>
        <v/>
      </c>
      <c r="L79" s="62"/>
      <c r="M79" s="62" t="str">
        <f aca="false">IF(S77="","",S77)</f>
        <v/>
      </c>
      <c r="N79" s="62"/>
      <c r="O79" s="62" t="str">
        <f aca="false">IF(Q77="","",Q77)</f>
        <v/>
      </c>
      <c r="P79" s="62"/>
      <c r="Q79" s="67"/>
      <c r="R79" s="67"/>
      <c r="S79" s="67"/>
      <c r="T79" s="67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30"/>
      <c r="AL79" s="30"/>
      <c r="AM79" s="30"/>
      <c r="AN79" s="30"/>
      <c r="AO79" s="30"/>
      <c r="AP79" s="30"/>
      <c r="AQ79" s="58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</row>
    <row r="80" customFormat="false" ht="13.5" hidden="false" customHeight="false" outlineLevel="0" collapsed="false">
      <c r="V80" s="1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</row>
    <row r="81" s="63" customFormat="true" ht="13.5" hidden="false" customHeight="false" outlineLevel="0" collapsed="false">
      <c r="A81" s="59" t="s">
        <v>124</v>
      </c>
      <c r="B81" s="59"/>
      <c r="C81" s="59"/>
      <c r="D81" s="59"/>
      <c r="E81" s="60" t="str">
        <f aca="false">A82</f>
        <v>南陽FC</v>
      </c>
      <c r="F81" s="60"/>
      <c r="G81" s="60"/>
      <c r="H81" s="60"/>
      <c r="I81" s="59" t="str">
        <f aca="false">A84</f>
        <v>東部SSS</v>
      </c>
      <c r="J81" s="59"/>
      <c r="K81" s="59"/>
      <c r="L81" s="59"/>
      <c r="M81" s="61" t="str">
        <f aca="false">A86</f>
        <v>高畠蹴友</v>
      </c>
      <c r="N81" s="61"/>
      <c r="O81" s="61"/>
      <c r="P81" s="61"/>
      <c r="Q81" s="59" t="n">
        <f aca="false">A88</f>
        <v>0</v>
      </c>
      <c r="R81" s="59"/>
      <c r="S81" s="59"/>
      <c r="T81" s="59"/>
      <c r="U81" s="59" t="s">
        <v>116</v>
      </c>
      <c r="V81" s="59"/>
      <c r="W81" s="62" t="s">
        <v>117</v>
      </c>
      <c r="X81" s="62"/>
      <c r="Y81" s="62" t="s">
        <v>118</v>
      </c>
      <c r="Z81" s="62"/>
      <c r="AA81" s="25" t="s">
        <v>119</v>
      </c>
      <c r="AB81" s="25"/>
      <c r="AC81" s="25" t="s">
        <v>120</v>
      </c>
      <c r="AD81" s="25"/>
      <c r="AE81" s="25" t="s">
        <v>121</v>
      </c>
      <c r="AF81" s="25"/>
      <c r="AG81" s="25" t="s">
        <v>122</v>
      </c>
      <c r="AH81" s="25"/>
      <c r="AI81" s="25" t="s">
        <v>123</v>
      </c>
      <c r="AJ81" s="25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</row>
    <row r="82" s="63" customFormat="true" ht="13.5" hidden="false" customHeight="false" outlineLevel="0" collapsed="false">
      <c r="A82" s="59" t="s">
        <v>38</v>
      </c>
      <c r="B82" s="59"/>
      <c r="C82" s="59"/>
      <c r="D82" s="59"/>
      <c r="E82" s="64"/>
      <c r="F82" s="64"/>
      <c r="G82" s="64"/>
      <c r="H82" s="64"/>
      <c r="I82" s="65" t="str">
        <f aca="false">IF(I83="","",IF(I83=K83,"△",IF(I83&gt;K83,"○","×")))</f>
        <v>○</v>
      </c>
      <c r="J82" s="65"/>
      <c r="K82" s="65"/>
      <c r="L82" s="65"/>
      <c r="M82" s="65" t="str">
        <f aca="false">IF(M83="","",IF(M83=O83,"△",IF(M83&gt;O83,"○","×")))</f>
        <v>○</v>
      </c>
      <c r="N82" s="65"/>
      <c r="O82" s="65"/>
      <c r="P82" s="65"/>
      <c r="Q82" s="65" t="str">
        <f aca="false">IF(Q83="","",IF(Q83=S83,"△",IF(Q83&gt;S83,"○","×")))</f>
        <v/>
      </c>
      <c r="R82" s="65"/>
      <c r="S82" s="65"/>
      <c r="T82" s="65"/>
      <c r="U82" s="60" t="n">
        <f aca="false">IF(AP82=0,"", COUNTIF(E82:T82,"○"))</f>
        <v>2</v>
      </c>
      <c r="V82" s="60"/>
      <c r="W82" s="60" t="n">
        <f aca="false">IF(AP82=0,"", COUNTIF(E82:T82,"×"))</f>
        <v>0</v>
      </c>
      <c r="X82" s="60"/>
      <c r="Y82" s="60" t="n">
        <f aca="false">IF(AP82=0,"", COUNTIF(E82:T82,"△"))</f>
        <v>0</v>
      </c>
      <c r="Z82" s="60"/>
      <c r="AA82" s="60" t="n">
        <f aca="false">IF(AP82=0,"", U82*3+Y82)</f>
        <v>6</v>
      </c>
      <c r="AB82" s="60"/>
      <c r="AC82" s="60" t="n">
        <f aca="false">IF(AP82=0,"",SUM(E83,I83,M83,Q83))</f>
        <v>27</v>
      </c>
      <c r="AD82" s="60"/>
      <c r="AE82" s="60" t="n">
        <f aca="false">IF(AP82=0,"",SUM(G83,K83,O83,S83))</f>
        <v>2</v>
      </c>
      <c r="AF82" s="60"/>
      <c r="AG82" s="60" t="n">
        <f aca="false">IF(AP82=0,"",SUM(AC82,-AE82))</f>
        <v>25</v>
      </c>
      <c r="AH82" s="60"/>
      <c r="AI82" s="60" t="n">
        <f aca="false">IF(AP82=0,"",_xlfn.RANK.EQ(AQ82,AQ82:AQ89))</f>
        <v>1</v>
      </c>
      <c r="AJ82" s="60"/>
      <c r="AK82" s="30"/>
      <c r="AL82" s="30"/>
      <c r="AM82" s="30"/>
      <c r="AN82" s="30"/>
      <c r="AO82" s="30"/>
      <c r="AP82" s="30" t="n">
        <f aca="false">COUNTA(I83:T83,M85:T85,Q87:T87)</f>
        <v>6</v>
      </c>
      <c r="AQ82" s="58" t="n">
        <f aca="false">IF(AP82=0,"",10000000000+(AA82*100000000)+(100000+(AG82*1000))+(AC82))</f>
        <v>10600125027</v>
      </c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</row>
    <row r="83" s="63" customFormat="true" ht="13.5" hidden="false" customHeight="false" outlineLevel="0" collapsed="false">
      <c r="A83" s="59"/>
      <c r="B83" s="59"/>
      <c r="C83" s="59"/>
      <c r="D83" s="59"/>
      <c r="E83" s="64"/>
      <c r="F83" s="64"/>
      <c r="G83" s="64"/>
      <c r="H83" s="64"/>
      <c r="I83" s="66" t="n">
        <v>17</v>
      </c>
      <c r="J83" s="66"/>
      <c r="K83" s="66" t="n">
        <v>1</v>
      </c>
      <c r="L83" s="66"/>
      <c r="M83" s="66" t="n">
        <v>10</v>
      </c>
      <c r="N83" s="66"/>
      <c r="O83" s="66" t="n">
        <v>1</v>
      </c>
      <c r="P83" s="66"/>
      <c r="Q83" s="66"/>
      <c r="R83" s="66"/>
      <c r="S83" s="66"/>
      <c r="T83" s="66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30"/>
      <c r="AL83" s="30"/>
      <c r="AM83" s="30"/>
      <c r="AN83" s="30"/>
      <c r="AO83" s="30"/>
      <c r="AP83" s="30"/>
      <c r="AQ83" s="58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</row>
    <row r="84" s="63" customFormat="true" ht="13.5" hidden="false" customHeight="false" outlineLevel="0" collapsed="false">
      <c r="A84" s="59" t="s">
        <v>46</v>
      </c>
      <c r="B84" s="59"/>
      <c r="C84" s="59"/>
      <c r="D84" s="59"/>
      <c r="E84" s="65" t="str">
        <f aca="false">IF(I83="","",IF(E85=G85,"△",IF(E85&gt;G85,"○","×")))</f>
        <v>×</v>
      </c>
      <c r="F84" s="65"/>
      <c r="G84" s="65"/>
      <c r="H84" s="65"/>
      <c r="I84" s="67"/>
      <c r="J84" s="67"/>
      <c r="K84" s="67"/>
      <c r="L84" s="67"/>
      <c r="M84" s="65" t="str">
        <f aca="false">IF(M85="","",IF(M85=O85,"△",IF(M85&gt;O85,"○","×")))</f>
        <v>×</v>
      </c>
      <c r="N84" s="65"/>
      <c r="O84" s="65"/>
      <c r="P84" s="65"/>
      <c r="Q84" s="65" t="str">
        <f aca="false">IF(Q85="","",IF(Q85=S85,"△",IF(Q85&gt;S85,"○","×")))</f>
        <v/>
      </c>
      <c r="R84" s="65"/>
      <c r="S84" s="65"/>
      <c r="T84" s="65"/>
      <c r="U84" s="60" t="n">
        <f aca="false">IF(AP82=0,"", COUNTIF(E84:T84,"○"))</f>
        <v>0</v>
      </c>
      <c r="V84" s="60"/>
      <c r="W84" s="60" t="n">
        <f aca="false">IF(AP82=0,"", COUNTIF(E84:T84,"×"))</f>
        <v>2</v>
      </c>
      <c r="X84" s="60"/>
      <c r="Y84" s="60" t="n">
        <f aca="false">IF(AP82=0,"", COUNTIF(E84:T84,"△"))</f>
        <v>0</v>
      </c>
      <c r="Z84" s="60"/>
      <c r="AA84" s="60" t="n">
        <f aca="false">IF(AP82=0,"", U84*3+Y84)</f>
        <v>0</v>
      </c>
      <c r="AB84" s="60"/>
      <c r="AC84" s="60" t="n">
        <f aca="false">IF(AP82=0,"",SUM(E85,I85,M85,Q85))</f>
        <v>1</v>
      </c>
      <c r="AD84" s="60"/>
      <c r="AE84" s="60" t="n">
        <f aca="false">IF(AP82=0,"",SUM(G85,K85,O85,S85))</f>
        <v>20</v>
      </c>
      <c r="AF84" s="60"/>
      <c r="AG84" s="60" t="n">
        <f aca="false">IF(AP82=0,"",SUM(AC84,-AE84))</f>
        <v>-19</v>
      </c>
      <c r="AH84" s="60"/>
      <c r="AI84" s="60" t="n">
        <f aca="false">IF(AP82=0,"",_xlfn.RANK.EQ(AQ84,AQ82:AQ89))</f>
        <v>3</v>
      </c>
      <c r="AJ84" s="60"/>
      <c r="AK84" s="30"/>
      <c r="AL84" s="30"/>
      <c r="AM84" s="30"/>
      <c r="AN84" s="30"/>
      <c r="AO84" s="30"/>
      <c r="AP84" s="30"/>
      <c r="AQ84" s="58" t="n">
        <f aca="false">IF(AP82=0,"",10000000000+(AA84*100000000)+(100000+(AG84*1000))+(AC84))</f>
        <v>10000081001</v>
      </c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</row>
    <row r="85" s="63" customFormat="true" ht="13.5" hidden="false" customHeight="false" outlineLevel="0" collapsed="false">
      <c r="A85" s="59"/>
      <c r="B85" s="59"/>
      <c r="C85" s="59"/>
      <c r="D85" s="59"/>
      <c r="E85" s="62" t="n">
        <f aca="false">IF(K83="","",K83)</f>
        <v>1</v>
      </c>
      <c r="F85" s="62"/>
      <c r="G85" s="62" t="n">
        <f aca="false">IF(I83="","",I83)</f>
        <v>17</v>
      </c>
      <c r="H85" s="62"/>
      <c r="I85" s="67"/>
      <c r="J85" s="67"/>
      <c r="K85" s="67"/>
      <c r="L85" s="67"/>
      <c r="M85" s="68" t="n">
        <v>0</v>
      </c>
      <c r="N85" s="68"/>
      <c r="O85" s="68" t="n">
        <v>3</v>
      </c>
      <c r="P85" s="68"/>
      <c r="Q85" s="68"/>
      <c r="R85" s="68"/>
      <c r="S85" s="68"/>
      <c r="T85" s="68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30"/>
      <c r="AL85" s="30"/>
      <c r="AM85" s="30"/>
      <c r="AN85" s="30"/>
      <c r="AO85" s="30"/>
      <c r="AP85" s="30"/>
      <c r="AQ85" s="58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</row>
    <row r="86" s="63" customFormat="true" ht="13.5" hidden="false" customHeight="false" outlineLevel="0" collapsed="false">
      <c r="A86" s="59" t="s">
        <v>54</v>
      </c>
      <c r="B86" s="59"/>
      <c r="C86" s="59"/>
      <c r="D86" s="59"/>
      <c r="E86" s="65" t="str">
        <f aca="false">IF(M83="","",IF(E87=G87,"△",IF(E87&gt;G87,"○","×")))</f>
        <v>×</v>
      </c>
      <c r="F86" s="65"/>
      <c r="G86" s="65"/>
      <c r="H86" s="65"/>
      <c r="I86" s="65" t="str">
        <f aca="false">IF(M85="","",IF(I87=K87,"△",IF(I87&gt;K87,"○","×")))</f>
        <v>○</v>
      </c>
      <c r="J86" s="65"/>
      <c r="K86" s="65"/>
      <c r="L86" s="65"/>
      <c r="M86" s="69"/>
      <c r="N86" s="69"/>
      <c r="O86" s="69"/>
      <c r="P86" s="69"/>
      <c r="Q86" s="65" t="str">
        <f aca="false">IF(Q87="","",IF(Q87=S87,"△",IF(Q87&gt;S87,"○","×")))</f>
        <v/>
      </c>
      <c r="R86" s="65"/>
      <c r="S86" s="65"/>
      <c r="T86" s="65"/>
      <c r="U86" s="60" t="n">
        <f aca="false">IF(AP82=0,"", COUNTIF(E86:T86,"○"))</f>
        <v>1</v>
      </c>
      <c r="V86" s="60"/>
      <c r="W86" s="60" t="n">
        <f aca="false">IF(AP82=0,"", COUNTIF(E86:T86,"×"))</f>
        <v>1</v>
      </c>
      <c r="X86" s="60"/>
      <c r="Y86" s="60" t="n">
        <f aca="false">IF(AP82=0,"", COUNTIF(E86:T86,"△"))</f>
        <v>0</v>
      </c>
      <c r="Z86" s="60"/>
      <c r="AA86" s="60" t="n">
        <f aca="false">IF(AP82=0,"", U86*3+Y86)</f>
        <v>3</v>
      </c>
      <c r="AB86" s="60"/>
      <c r="AC86" s="60" t="n">
        <f aca="false">IF(AP82=0,"",SUM(E87,I87,M87,Q87))</f>
        <v>4</v>
      </c>
      <c r="AD86" s="60"/>
      <c r="AE86" s="60" t="n">
        <f aca="false">IF(AP82=0,"",SUM(G87,K87,O87,S87))</f>
        <v>10</v>
      </c>
      <c r="AF86" s="60"/>
      <c r="AG86" s="60" t="n">
        <f aca="false">IF(AP82=0,"",SUM(AC86,-AE86))</f>
        <v>-6</v>
      </c>
      <c r="AH86" s="60"/>
      <c r="AI86" s="60" t="n">
        <f aca="false">IF(AP82=0,"",_xlfn.RANK.EQ(AQ86,AQ82:AQ89))</f>
        <v>2</v>
      </c>
      <c r="AJ86" s="60"/>
      <c r="AK86" s="30"/>
      <c r="AL86" s="30"/>
      <c r="AM86" s="30"/>
      <c r="AN86" s="30"/>
      <c r="AO86" s="30"/>
      <c r="AP86" s="30"/>
      <c r="AQ86" s="58" t="n">
        <f aca="false">IF(AP82=0,"",10000000000+(AA86*100000000)+(100000+(AG86*1000))+(AC86))</f>
        <v>10300094004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</row>
    <row r="87" s="63" customFormat="true" ht="13.5" hidden="false" customHeight="false" outlineLevel="0" collapsed="false">
      <c r="A87" s="59"/>
      <c r="B87" s="59"/>
      <c r="C87" s="59"/>
      <c r="D87" s="59"/>
      <c r="E87" s="70" t="n">
        <f aca="false">IF(O83="","",O83)</f>
        <v>1</v>
      </c>
      <c r="F87" s="70"/>
      <c r="G87" s="70" t="n">
        <f aca="false">IF(M83="","",M83)</f>
        <v>10</v>
      </c>
      <c r="H87" s="70"/>
      <c r="I87" s="70" t="n">
        <f aca="false">IF(O85="","",O85)</f>
        <v>3</v>
      </c>
      <c r="J87" s="70"/>
      <c r="K87" s="70" t="n">
        <f aca="false">IF(M85="","",M85)</f>
        <v>0</v>
      </c>
      <c r="L87" s="70"/>
      <c r="M87" s="69"/>
      <c r="N87" s="69"/>
      <c r="O87" s="69"/>
      <c r="P87" s="69"/>
      <c r="Q87" s="71"/>
      <c r="R87" s="71"/>
      <c r="S87" s="71"/>
      <c r="T87" s="71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30"/>
      <c r="AL87" s="30"/>
      <c r="AM87" s="30"/>
      <c r="AN87" s="30"/>
      <c r="AO87" s="30"/>
      <c r="AP87" s="30"/>
      <c r="AQ87" s="58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</row>
    <row r="88" s="63" customFormat="true" ht="13.5" hidden="false" customHeight="false" outlineLevel="0" collapsed="false">
      <c r="A88" s="59"/>
      <c r="B88" s="59"/>
      <c r="C88" s="59"/>
      <c r="D88" s="59"/>
      <c r="E88" s="65" t="str">
        <f aca="false">IF(Q83="","",IF(E89=G89,"△",IF(E89&gt;G89,"○","×")))</f>
        <v/>
      </c>
      <c r="F88" s="65"/>
      <c r="G88" s="65"/>
      <c r="H88" s="65"/>
      <c r="I88" s="65" t="str">
        <f aca="false">IF(Q85="","",IF(I89=K89,"△",IF(I89&gt;K89,"○","×")))</f>
        <v/>
      </c>
      <c r="J88" s="65"/>
      <c r="K88" s="65"/>
      <c r="L88" s="65"/>
      <c r="M88" s="65" t="str">
        <f aca="false">IF(Q87="","",IF(M89=O89,"△",IF(M89&gt;O89,"○","×")))</f>
        <v/>
      </c>
      <c r="N88" s="65"/>
      <c r="O88" s="65"/>
      <c r="P88" s="65"/>
      <c r="Q88" s="67"/>
      <c r="R88" s="67"/>
      <c r="S88" s="67"/>
      <c r="T88" s="67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30"/>
      <c r="AL88" s="30"/>
      <c r="AM88" s="30"/>
      <c r="AN88" s="30"/>
      <c r="AO88" s="30"/>
      <c r="AP88" s="30"/>
      <c r="AQ88" s="58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</row>
    <row r="89" s="63" customFormat="true" ht="13.5" hidden="false" customHeight="false" outlineLevel="0" collapsed="false">
      <c r="A89" s="59"/>
      <c r="B89" s="59"/>
      <c r="C89" s="59"/>
      <c r="D89" s="59"/>
      <c r="E89" s="62" t="str">
        <f aca="false">IF(S83="","",S83)</f>
        <v/>
      </c>
      <c r="F89" s="62"/>
      <c r="G89" s="62" t="str">
        <f aca="false">IF(Q83="","",Q83)</f>
        <v/>
      </c>
      <c r="H89" s="62"/>
      <c r="I89" s="62" t="str">
        <f aca="false">IF(S85="","",S85)</f>
        <v/>
      </c>
      <c r="J89" s="62"/>
      <c r="K89" s="62" t="str">
        <f aca="false">IF(Q85="","",Q85)</f>
        <v/>
      </c>
      <c r="L89" s="62"/>
      <c r="M89" s="62" t="str">
        <f aca="false">IF(S87="","",S87)</f>
        <v/>
      </c>
      <c r="N89" s="62"/>
      <c r="O89" s="62" t="str">
        <f aca="false">IF(Q87="","",Q87)</f>
        <v/>
      </c>
      <c r="P89" s="62"/>
      <c r="Q89" s="67"/>
      <c r="R89" s="67"/>
      <c r="S89" s="67"/>
      <c r="T89" s="67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30"/>
      <c r="AL89" s="30"/>
      <c r="AM89" s="30"/>
      <c r="AN89" s="30"/>
      <c r="AO89" s="30"/>
      <c r="AP89" s="30"/>
      <c r="AQ89" s="58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</row>
    <row r="90" customFormat="false" ht="13.5" hidden="false" customHeight="false" outlineLevel="0" collapsed="false">
      <c r="V90" s="1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</row>
    <row r="91" s="63" customFormat="true" ht="13.5" hidden="false" customHeight="false" outlineLevel="0" collapsed="false">
      <c r="A91" s="59" t="s">
        <v>125</v>
      </c>
      <c r="B91" s="59"/>
      <c r="C91" s="59"/>
      <c r="D91" s="59"/>
      <c r="E91" s="60" t="str">
        <f aca="false">A92</f>
        <v>北部FC</v>
      </c>
      <c r="F91" s="60"/>
      <c r="G91" s="60"/>
      <c r="H91" s="60"/>
      <c r="I91" s="59" t="str">
        <f aca="false">A94</f>
        <v>アルカディア</v>
      </c>
      <c r="J91" s="59"/>
      <c r="K91" s="59"/>
      <c r="L91" s="59"/>
      <c r="M91" s="61" t="str">
        <f aca="false">A96</f>
        <v>アビーカ米沢</v>
      </c>
      <c r="N91" s="61"/>
      <c r="O91" s="61"/>
      <c r="P91" s="61"/>
      <c r="Q91" s="59" t="n">
        <f aca="false">A98</f>
        <v>0</v>
      </c>
      <c r="R91" s="59"/>
      <c r="S91" s="59"/>
      <c r="T91" s="59"/>
      <c r="U91" s="59" t="s">
        <v>116</v>
      </c>
      <c r="V91" s="59"/>
      <c r="W91" s="62" t="s">
        <v>117</v>
      </c>
      <c r="X91" s="62"/>
      <c r="Y91" s="62" t="s">
        <v>118</v>
      </c>
      <c r="Z91" s="62"/>
      <c r="AA91" s="25" t="s">
        <v>119</v>
      </c>
      <c r="AB91" s="25"/>
      <c r="AC91" s="25" t="s">
        <v>120</v>
      </c>
      <c r="AD91" s="25"/>
      <c r="AE91" s="25" t="s">
        <v>121</v>
      </c>
      <c r="AF91" s="25"/>
      <c r="AG91" s="25" t="s">
        <v>122</v>
      </c>
      <c r="AH91" s="25"/>
      <c r="AI91" s="25" t="s">
        <v>123</v>
      </c>
      <c r="AJ91" s="25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</row>
    <row r="92" s="63" customFormat="true" ht="13.5" hidden="false" customHeight="false" outlineLevel="0" collapsed="false">
      <c r="A92" s="59" t="s">
        <v>40</v>
      </c>
      <c r="B92" s="59"/>
      <c r="C92" s="59"/>
      <c r="D92" s="59"/>
      <c r="E92" s="64"/>
      <c r="F92" s="64"/>
      <c r="G92" s="64"/>
      <c r="H92" s="64"/>
      <c r="I92" s="65" t="str">
        <f aca="false">IF(I93="","",IF(I93=K93,"△",IF(I93&gt;K93,"○","×")))</f>
        <v>○</v>
      </c>
      <c r="J92" s="65"/>
      <c r="K92" s="65"/>
      <c r="L92" s="65"/>
      <c r="M92" s="65" t="str">
        <f aca="false">IF(M93="","",IF(M93=O93,"△",IF(M93&gt;O93,"○","×")))</f>
        <v>△</v>
      </c>
      <c r="N92" s="65"/>
      <c r="O92" s="65"/>
      <c r="P92" s="65"/>
      <c r="Q92" s="65" t="str">
        <f aca="false">IF(Q93="","",IF(Q93=S93,"△",IF(Q93&gt;S93,"○","×")))</f>
        <v/>
      </c>
      <c r="R92" s="65"/>
      <c r="S92" s="65"/>
      <c r="T92" s="65"/>
      <c r="U92" s="60" t="n">
        <f aca="false">IF(AP92=0,"", COUNTIF(E92:T92,"○"))</f>
        <v>1</v>
      </c>
      <c r="V92" s="60"/>
      <c r="W92" s="60" t="n">
        <f aca="false">IF(AP92=0,"", COUNTIF(E92:T92,"×"))</f>
        <v>0</v>
      </c>
      <c r="X92" s="60"/>
      <c r="Y92" s="60" t="n">
        <f aca="false">IF(AP92=0,"", COUNTIF(E92:T92,"△"))</f>
        <v>1</v>
      </c>
      <c r="Z92" s="60"/>
      <c r="AA92" s="60" t="n">
        <f aca="false">IF(AP92=0,"", U92*3+Y92)</f>
        <v>4</v>
      </c>
      <c r="AB92" s="60"/>
      <c r="AC92" s="60" t="n">
        <f aca="false">IF(AP92=0,"",SUM(E93,I93,M93,Q93))</f>
        <v>8</v>
      </c>
      <c r="AD92" s="60"/>
      <c r="AE92" s="60" t="n">
        <f aca="false">IF(AP92=0,"",SUM(G93,K93,O93,S93))</f>
        <v>2</v>
      </c>
      <c r="AF92" s="60"/>
      <c r="AG92" s="60" t="n">
        <f aca="false">IF(AP92=0,"",SUM(AC92,-AE92))</f>
        <v>6</v>
      </c>
      <c r="AH92" s="60"/>
      <c r="AI92" s="60" t="n">
        <f aca="false">IF(AP92=0,"",_xlfn.RANK.EQ(AQ92,AQ92:AQ99))</f>
        <v>1</v>
      </c>
      <c r="AJ92" s="60"/>
      <c r="AK92" s="30"/>
      <c r="AL92" s="30"/>
      <c r="AM92" s="30"/>
      <c r="AN92" s="30"/>
      <c r="AO92" s="30"/>
      <c r="AP92" s="30" t="n">
        <f aca="false">COUNTA(I93:T93,M95:T95,Q97:T97)</f>
        <v>6</v>
      </c>
      <c r="AQ92" s="58" t="n">
        <f aca="false">IF(AP92=0,"",10000000000+(AA92*100000000)+(100000+(AG92*1000))+(AC92))</f>
        <v>10400106008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</row>
    <row r="93" s="63" customFormat="true" ht="13.5" hidden="false" customHeight="false" outlineLevel="0" collapsed="false">
      <c r="A93" s="59"/>
      <c r="B93" s="59"/>
      <c r="C93" s="59"/>
      <c r="D93" s="59"/>
      <c r="E93" s="64"/>
      <c r="F93" s="64"/>
      <c r="G93" s="64"/>
      <c r="H93" s="64"/>
      <c r="I93" s="66" t="n">
        <v>7</v>
      </c>
      <c r="J93" s="66"/>
      <c r="K93" s="66" t="n">
        <v>1</v>
      </c>
      <c r="L93" s="66"/>
      <c r="M93" s="66" t="n">
        <v>1</v>
      </c>
      <c r="N93" s="66"/>
      <c r="O93" s="66" t="n">
        <v>1</v>
      </c>
      <c r="P93" s="66"/>
      <c r="Q93" s="66"/>
      <c r="R93" s="66"/>
      <c r="S93" s="66"/>
      <c r="T93" s="66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30"/>
      <c r="AL93" s="30"/>
      <c r="AM93" s="30"/>
      <c r="AN93" s="30"/>
      <c r="AO93" s="30"/>
      <c r="AP93" s="30"/>
      <c r="AQ93" s="58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</row>
    <row r="94" s="63" customFormat="true" ht="13.5" hidden="false" customHeight="true" outlineLevel="0" collapsed="false">
      <c r="A94" s="73" t="s">
        <v>48</v>
      </c>
      <c r="B94" s="73"/>
      <c r="C94" s="73"/>
      <c r="D94" s="73"/>
      <c r="E94" s="65" t="str">
        <f aca="false">IF(I93="","",IF(E95=G95,"△",IF(E95&gt;G95,"○","×")))</f>
        <v>×</v>
      </c>
      <c r="F94" s="65"/>
      <c r="G94" s="65"/>
      <c r="H94" s="65"/>
      <c r="I94" s="67"/>
      <c r="J94" s="67"/>
      <c r="K94" s="67"/>
      <c r="L94" s="67"/>
      <c r="M94" s="65" t="str">
        <f aca="false">IF(M95="","",IF(M95=O95,"△",IF(M95&gt;O95,"○","×")))</f>
        <v>×</v>
      </c>
      <c r="N94" s="65"/>
      <c r="O94" s="65"/>
      <c r="P94" s="65"/>
      <c r="Q94" s="65" t="str">
        <f aca="false">IF(Q95="","",IF(Q95=S95,"△",IF(Q95&gt;S95,"○","×")))</f>
        <v/>
      </c>
      <c r="R94" s="65"/>
      <c r="S94" s="65"/>
      <c r="T94" s="65"/>
      <c r="U94" s="60" t="n">
        <f aca="false">IF(AP92=0,"", COUNTIF(E94:T94,"○"))</f>
        <v>0</v>
      </c>
      <c r="V94" s="60"/>
      <c r="W94" s="60" t="n">
        <f aca="false">IF(AP92=0,"", COUNTIF(E94:T94,"×"))</f>
        <v>2</v>
      </c>
      <c r="X94" s="60"/>
      <c r="Y94" s="60" t="n">
        <f aca="false">IF(AP92=0,"", COUNTIF(E94:T94,"△"))</f>
        <v>0</v>
      </c>
      <c r="Z94" s="60"/>
      <c r="AA94" s="60" t="n">
        <f aca="false">IF(AP92=0,"", U94*3+Y94)</f>
        <v>0</v>
      </c>
      <c r="AB94" s="60"/>
      <c r="AC94" s="60" t="n">
        <f aca="false">IF(AP92=0,"",SUM(E95,I95,M95,Q95))</f>
        <v>1</v>
      </c>
      <c r="AD94" s="60"/>
      <c r="AE94" s="60" t="n">
        <f aca="false">IF(AP92=0,"",SUM(G95,K95,O95,S95))</f>
        <v>10</v>
      </c>
      <c r="AF94" s="60"/>
      <c r="AG94" s="60" t="n">
        <f aca="false">IF(AP92=0,"",SUM(AC94,-AE94))</f>
        <v>-9</v>
      </c>
      <c r="AH94" s="60"/>
      <c r="AI94" s="60" t="n">
        <f aca="false">IF(AP92=0,"",_xlfn.RANK.EQ(AQ94,AQ92:AQ99))</f>
        <v>3</v>
      </c>
      <c r="AJ94" s="60"/>
      <c r="AK94" s="30"/>
      <c r="AL94" s="30"/>
      <c r="AM94" s="30"/>
      <c r="AN94" s="30"/>
      <c r="AO94" s="30"/>
      <c r="AP94" s="30"/>
      <c r="AQ94" s="58" t="n">
        <f aca="false">IF(AP92=0,"",10000000000+(AA94*100000000)+(100000+(AG94*1000))+(AC94))</f>
        <v>10000091001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</row>
    <row r="95" s="63" customFormat="true" ht="13.5" hidden="false" customHeight="false" outlineLevel="0" collapsed="false">
      <c r="A95" s="73"/>
      <c r="B95" s="73"/>
      <c r="C95" s="73"/>
      <c r="D95" s="73"/>
      <c r="E95" s="62" t="n">
        <f aca="false">IF(K93="","",K93)</f>
        <v>1</v>
      </c>
      <c r="F95" s="62"/>
      <c r="G95" s="62" t="n">
        <f aca="false">IF(I93="","",I93)</f>
        <v>7</v>
      </c>
      <c r="H95" s="62"/>
      <c r="I95" s="67"/>
      <c r="J95" s="67"/>
      <c r="K95" s="67"/>
      <c r="L95" s="67"/>
      <c r="M95" s="68" t="n">
        <v>0</v>
      </c>
      <c r="N95" s="68"/>
      <c r="O95" s="68" t="n">
        <v>3</v>
      </c>
      <c r="P95" s="68"/>
      <c r="Q95" s="68"/>
      <c r="R95" s="68"/>
      <c r="S95" s="68"/>
      <c r="T95" s="68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30"/>
      <c r="AL95" s="30"/>
      <c r="AM95" s="30"/>
      <c r="AN95" s="30"/>
      <c r="AO95" s="30"/>
      <c r="AP95" s="30"/>
      <c r="AQ95" s="58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</row>
    <row r="96" s="63" customFormat="true" ht="13.5" hidden="false" customHeight="true" outlineLevel="0" collapsed="false">
      <c r="A96" s="73" t="s">
        <v>56</v>
      </c>
      <c r="B96" s="73"/>
      <c r="C96" s="73"/>
      <c r="D96" s="73"/>
      <c r="E96" s="65" t="str">
        <f aca="false">IF(M93="","",IF(E97=G97,"△",IF(E97&gt;G97,"○","×")))</f>
        <v>△</v>
      </c>
      <c r="F96" s="65"/>
      <c r="G96" s="65"/>
      <c r="H96" s="65"/>
      <c r="I96" s="65" t="str">
        <f aca="false">IF(M95="","",IF(I97=K97,"△",IF(I97&gt;K97,"○","×")))</f>
        <v>○</v>
      </c>
      <c r="J96" s="65"/>
      <c r="K96" s="65"/>
      <c r="L96" s="65"/>
      <c r="M96" s="69"/>
      <c r="N96" s="69"/>
      <c r="O96" s="69"/>
      <c r="P96" s="69"/>
      <c r="Q96" s="65" t="str">
        <f aca="false">IF(Q97="","",IF(Q97=S97,"△",IF(Q97&gt;S97,"○","×")))</f>
        <v/>
      </c>
      <c r="R96" s="65"/>
      <c r="S96" s="65"/>
      <c r="T96" s="65"/>
      <c r="U96" s="60" t="n">
        <f aca="false">IF(AP92=0,"", COUNTIF(E96:T96,"○"))</f>
        <v>1</v>
      </c>
      <c r="V96" s="60"/>
      <c r="W96" s="60" t="n">
        <f aca="false">IF(AP92=0,"", COUNTIF(E96:T96,"×"))</f>
        <v>0</v>
      </c>
      <c r="X96" s="60"/>
      <c r="Y96" s="60" t="n">
        <f aca="false">IF(AP92=0,"", COUNTIF(E96:T96,"△"))</f>
        <v>1</v>
      </c>
      <c r="Z96" s="60"/>
      <c r="AA96" s="60" t="n">
        <f aca="false">IF(AP92=0,"", U96*3+Y96)</f>
        <v>4</v>
      </c>
      <c r="AB96" s="60"/>
      <c r="AC96" s="60" t="n">
        <f aca="false">IF(AP92=0,"",SUM(E97,I97,M97,Q97))</f>
        <v>4</v>
      </c>
      <c r="AD96" s="60"/>
      <c r="AE96" s="60" t="n">
        <f aca="false">IF(AP92=0,"",SUM(G97,K97,O97,S97))</f>
        <v>1</v>
      </c>
      <c r="AF96" s="60"/>
      <c r="AG96" s="60" t="n">
        <f aca="false">IF(AP92=0,"",SUM(AC96,-AE96))</f>
        <v>3</v>
      </c>
      <c r="AH96" s="60"/>
      <c r="AI96" s="60" t="n">
        <f aca="false">IF(AP92=0,"",_xlfn.RANK.EQ(AQ96,AQ92:AQ99))</f>
        <v>2</v>
      </c>
      <c r="AJ96" s="60"/>
      <c r="AK96" s="30"/>
      <c r="AL96" s="30"/>
      <c r="AM96" s="30"/>
      <c r="AN96" s="30"/>
      <c r="AO96" s="30"/>
      <c r="AP96" s="30"/>
      <c r="AQ96" s="58" t="n">
        <f aca="false">IF(AP92=0,"",10000000000+(AA96*100000000)+(100000+(AG96*1000))+(AC96))</f>
        <v>10400103004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</row>
    <row r="97" s="63" customFormat="true" ht="13.5" hidden="false" customHeight="false" outlineLevel="0" collapsed="false">
      <c r="A97" s="73"/>
      <c r="B97" s="73"/>
      <c r="C97" s="73"/>
      <c r="D97" s="73"/>
      <c r="E97" s="70" t="n">
        <f aca="false">IF(O93="","",O93)</f>
        <v>1</v>
      </c>
      <c r="F97" s="70"/>
      <c r="G97" s="70" t="n">
        <f aca="false">IF(M93="","",M93)</f>
        <v>1</v>
      </c>
      <c r="H97" s="70"/>
      <c r="I97" s="70" t="n">
        <f aca="false">IF(O95="","",O95)</f>
        <v>3</v>
      </c>
      <c r="J97" s="70"/>
      <c r="K97" s="70" t="n">
        <f aca="false">IF(M95="","",M95)</f>
        <v>0</v>
      </c>
      <c r="L97" s="70"/>
      <c r="M97" s="69"/>
      <c r="N97" s="69"/>
      <c r="O97" s="69"/>
      <c r="P97" s="69"/>
      <c r="Q97" s="71"/>
      <c r="R97" s="71"/>
      <c r="S97" s="71"/>
      <c r="T97" s="71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30"/>
      <c r="AL97" s="30"/>
      <c r="AM97" s="30"/>
      <c r="AN97" s="30"/>
      <c r="AO97" s="30"/>
      <c r="AP97" s="30"/>
      <c r="AQ97" s="58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</row>
    <row r="98" s="63" customFormat="true" ht="13.5" hidden="false" customHeight="false" outlineLevel="0" collapsed="false">
      <c r="A98" s="59"/>
      <c r="B98" s="59"/>
      <c r="C98" s="59"/>
      <c r="D98" s="59"/>
      <c r="E98" s="65" t="str">
        <f aca="false">IF(Q93="","",IF(E99=G99,"△",IF(E99&gt;G99,"○","×")))</f>
        <v/>
      </c>
      <c r="F98" s="65"/>
      <c r="G98" s="65"/>
      <c r="H98" s="65"/>
      <c r="I98" s="65" t="str">
        <f aca="false">IF(Q95="","",IF(I99=K99,"△",IF(I99&gt;K99,"○","×")))</f>
        <v/>
      </c>
      <c r="J98" s="65"/>
      <c r="K98" s="65"/>
      <c r="L98" s="65"/>
      <c r="M98" s="65" t="str">
        <f aca="false">IF(Q97="","",IF(M99=O99,"△",IF(M99&gt;O99,"○","×")))</f>
        <v/>
      </c>
      <c r="N98" s="65"/>
      <c r="O98" s="65"/>
      <c r="P98" s="65"/>
      <c r="Q98" s="67"/>
      <c r="R98" s="67"/>
      <c r="S98" s="67"/>
      <c r="T98" s="67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30"/>
      <c r="AL98" s="30"/>
      <c r="AM98" s="30"/>
      <c r="AN98" s="30"/>
      <c r="AO98" s="30"/>
      <c r="AP98" s="30"/>
      <c r="AQ98" s="58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</row>
    <row r="99" s="63" customFormat="true" ht="13.5" hidden="false" customHeight="false" outlineLevel="0" collapsed="false">
      <c r="A99" s="59"/>
      <c r="B99" s="59"/>
      <c r="C99" s="59"/>
      <c r="D99" s="59"/>
      <c r="E99" s="62" t="str">
        <f aca="false">IF(S93="","",S93)</f>
        <v/>
      </c>
      <c r="F99" s="62"/>
      <c r="G99" s="62" t="str">
        <f aca="false">IF(Q93="","",Q93)</f>
        <v/>
      </c>
      <c r="H99" s="62"/>
      <c r="I99" s="62" t="str">
        <f aca="false">IF(S95="","",S95)</f>
        <v/>
      </c>
      <c r="J99" s="62"/>
      <c r="K99" s="62" t="str">
        <f aca="false">IF(Q95="","",Q95)</f>
        <v/>
      </c>
      <c r="L99" s="62"/>
      <c r="M99" s="62" t="str">
        <f aca="false">IF(S97="","",S97)</f>
        <v/>
      </c>
      <c r="N99" s="62"/>
      <c r="O99" s="62" t="str">
        <f aca="false">IF(Q97="","",Q97)</f>
        <v/>
      </c>
      <c r="P99" s="62"/>
      <c r="Q99" s="67"/>
      <c r="R99" s="67"/>
      <c r="S99" s="67"/>
      <c r="T99" s="67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30"/>
      <c r="AL99" s="30"/>
      <c r="AM99" s="30"/>
      <c r="AN99" s="30"/>
      <c r="AO99" s="30"/>
      <c r="AP99" s="30"/>
      <c r="AQ99" s="58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</row>
    <row r="100" customFormat="false" ht="13.5" hidden="false" customHeight="false" outlineLevel="0" collapsed="false">
      <c r="V100" s="1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</row>
    <row r="101" s="63" customFormat="true" ht="13.5" hidden="false" customHeight="false" outlineLevel="0" collapsed="false">
      <c r="A101" s="59" t="s">
        <v>126</v>
      </c>
      <c r="B101" s="59"/>
      <c r="C101" s="59"/>
      <c r="D101" s="59"/>
      <c r="E101" s="60" t="str">
        <f aca="false">A102</f>
        <v>川西JFC</v>
      </c>
      <c r="F101" s="60"/>
      <c r="G101" s="60"/>
      <c r="H101" s="60"/>
      <c r="I101" s="59" t="str">
        <f aca="false">A104</f>
        <v>窪田SC</v>
      </c>
      <c r="J101" s="59"/>
      <c r="K101" s="59"/>
      <c r="L101" s="59"/>
      <c r="M101" s="61" t="str">
        <f aca="false">A106</f>
        <v>グラッソB</v>
      </c>
      <c r="N101" s="61"/>
      <c r="O101" s="61"/>
      <c r="P101" s="61"/>
      <c r="Q101" s="59" t="n">
        <f aca="false">A108</f>
        <v>0</v>
      </c>
      <c r="R101" s="59"/>
      <c r="S101" s="59"/>
      <c r="T101" s="59"/>
      <c r="U101" s="59" t="s">
        <v>116</v>
      </c>
      <c r="V101" s="59"/>
      <c r="W101" s="62" t="s">
        <v>117</v>
      </c>
      <c r="X101" s="62"/>
      <c r="Y101" s="62" t="s">
        <v>118</v>
      </c>
      <c r="Z101" s="62"/>
      <c r="AA101" s="25" t="s">
        <v>119</v>
      </c>
      <c r="AB101" s="25"/>
      <c r="AC101" s="25" t="s">
        <v>120</v>
      </c>
      <c r="AD101" s="25"/>
      <c r="AE101" s="25" t="s">
        <v>121</v>
      </c>
      <c r="AF101" s="25"/>
      <c r="AG101" s="25" t="s">
        <v>122</v>
      </c>
      <c r="AH101" s="25"/>
      <c r="AI101" s="25" t="s">
        <v>123</v>
      </c>
      <c r="AJ101" s="25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</row>
    <row r="102" s="63" customFormat="true" ht="13.5" hidden="false" customHeight="false" outlineLevel="0" collapsed="false">
      <c r="A102" s="59" t="s">
        <v>42</v>
      </c>
      <c r="B102" s="59"/>
      <c r="C102" s="59"/>
      <c r="D102" s="59"/>
      <c r="E102" s="64"/>
      <c r="F102" s="64"/>
      <c r="G102" s="64"/>
      <c r="H102" s="64"/>
      <c r="I102" s="65" t="str">
        <f aca="false">IF(I103="","",IF(I103=K103,"△",IF(I103&gt;K103,"○","×")))</f>
        <v>△</v>
      </c>
      <c r="J102" s="65"/>
      <c r="K102" s="65"/>
      <c r="L102" s="65"/>
      <c r="M102" s="65" t="str">
        <f aca="false">IF(M103="","",IF(M103=O103,"△",IF(M103&gt;O103,"○","×")))</f>
        <v>○</v>
      </c>
      <c r="N102" s="65"/>
      <c r="O102" s="65"/>
      <c r="P102" s="65"/>
      <c r="Q102" s="65" t="str">
        <f aca="false">IF(Q103="","",IF(Q103=S103,"△",IF(Q103&gt;S103,"○","×")))</f>
        <v/>
      </c>
      <c r="R102" s="65"/>
      <c r="S102" s="65"/>
      <c r="T102" s="65"/>
      <c r="U102" s="60" t="n">
        <f aca="false">IF(AP102=0,"", COUNTIF(E102:T102,"○"))</f>
        <v>1</v>
      </c>
      <c r="V102" s="60"/>
      <c r="W102" s="60" t="n">
        <f aca="false">IF(AP102=0,"", COUNTIF(E102:T102,"×"))</f>
        <v>0</v>
      </c>
      <c r="X102" s="60"/>
      <c r="Y102" s="60" t="n">
        <f aca="false">IF(AP102=0,"", COUNTIF(E102:T102,"△"))</f>
        <v>1</v>
      </c>
      <c r="Z102" s="60"/>
      <c r="AA102" s="60" t="n">
        <f aca="false">IF(AP102=0,"", U102*3+Y102)</f>
        <v>4</v>
      </c>
      <c r="AB102" s="60"/>
      <c r="AC102" s="60" t="n">
        <f aca="false">IF(AP102=0,"",SUM(E103,I103,M103,Q103))</f>
        <v>12</v>
      </c>
      <c r="AD102" s="60"/>
      <c r="AE102" s="60" t="n">
        <f aca="false">IF(AP102=0,"",SUM(G103,K103,O103,S103))</f>
        <v>2</v>
      </c>
      <c r="AF102" s="60"/>
      <c r="AG102" s="60" t="n">
        <f aca="false">IF(AP102=0,"",SUM(AC102,-AE102))</f>
        <v>10</v>
      </c>
      <c r="AH102" s="60"/>
      <c r="AI102" s="60" t="n">
        <f aca="false">IF(AP102=0,"",_xlfn.RANK.EQ(AQ102,AQ102:AQ108))</f>
        <v>1</v>
      </c>
      <c r="AJ102" s="60"/>
      <c r="AK102" s="30"/>
      <c r="AL102" s="30"/>
      <c r="AM102" s="30"/>
      <c r="AN102" s="30"/>
      <c r="AO102" s="30"/>
      <c r="AP102" s="30" t="n">
        <f aca="false">COUNTA(I103:T103,M105:T105,Q107:T107)</f>
        <v>6</v>
      </c>
      <c r="AQ102" s="58" t="n">
        <f aca="false">IF(AP102=0,"",10000000000+(AA102*100000000)+(100000+(AG102*1000))+(AC102))</f>
        <v>10400110012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</row>
    <row r="103" s="63" customFormat="true" ht="13.5" hidden="false" customHeight="false" outlineLevel="0" collapsed="false">
      <c r="A103" s="59"/>
      <c r="B103" s="59"/>
      <c r="C103" s="59"/>
      <c r="D103" s="59"/>
      <c r="E103" s="64"/>
      <c r="F103" s="64"/>
      <c r="G103" s="64"/>
      <c r="H103" s="64"/>
      <c r="I103" s="66" t="n">
        <v>2</v>
      </c>
      <c r="J103" s="66"/>
      <c r="K103" s="66" t="n">
        <v>2</v>
      </c>
      <c r="L103" s="66"/>
      <c r="M103" s="66" t="n">
        <v>10</v>
      </c>
      <c r="N103" s="66"/>
      <c r="O103" s="66" t="n">
        <v>0</v>
      </c>
      <c r="P103" s="66"/>
      <c r="Q103" s="66"/>
      <c r="R103" s="66"/>
      <c r="S103" s="66"/>
      <c r="T103" s="66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30"/>
      <c r="AL103" s="30"/>
      <c r="AM103" s="30"/>
      <c r="AN103" s="30"/>
      <c r="AO103" s="30"/>
      <c r="AP103" s="30"/>
      <c r="AQ103" s="58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</row>
    <row r="104" s="63" customFormat="true" ht="13.5" hidden="false" customHeight="false" outlineLevel="0" collapsed="false">
      <c r="A104" s="59" t="s">
        <v>50</v>
      </c>
      <c r="B104" s="59"/>
      <c r="C104" s="59"/>
      <c r="D104" s="59"/>
      <c r="E104" s="65" t="str">
        <f aca="false">IF(I103="","",IF(E105=G105,"△",IF(E105&gt;G105,"○","×")))</f>
        <v>△</v>
      </c>
      <c r="F104" s="65"/>
      <c r="G104" s="65"/>
      <c r="H104" s="65"/>
      <c r="I104" s="67"/>
      <c r="J104" s="67"/>
      <c r="K104" s="67"/>
      <c r="L104" s="67"/>
      <c r="M104" s="65" t="str">
        <f aca="false">IF(M105="","",IF(M105=O105,"△",IF(M105&gt;O105,"○","×")))</f>
        <v>○</v>
      </c>
      <c r="N104" s="65"/>
      <c r="O104" s="65"/>
      <c r="P104" s="65"/>
      <c r="Q104" s="65" t="str">
        <f aca="false">IF(Q105="","",IF(Q105=S105,"△",IF(Q105&gt;S105,"○","×")))</f>
        <v/>
      </c>
      <c r="R104" s="65"/>
      <c r="S104" s="65"/>
      <c r="T104" s="65"/>
      <c r="U104" s="60" t="n">
        <f aca="false">IF(AP102=0,"", COUNTIF(E104:T104,"○"))</f>
        <v>1</v>
      </c>
      <c r="V104" s="60"/>
      <c r="W104" s="60" t="n">
        <f aca="false">IF(AP102=0,"", COUNTIF(E104:T104,"×"))</f>
        <v>0</v>
      </c>
      <c r="X104" s="60"/>
      <c r="Y104" s="60" t="n">
        <f aca="false">IF(AP102=0,"", COUNTIF(E104:T104,"△"))</f>
        <v>1</v>
      </c>
      <c r="Z104" s="60"/>
      <c r="AA104" s="60" t="n">
        <f aca="false">IF(AP102=0,"", U104*3+Y104)</f>
        <v>4</v>
      </c>
      <c r="AB104" s="60"/>
      <c r="AC104" s="60" t="n">
        <f aca="false">IF(AP102=0,"",SUM(E105,I105,M105,Q105))</f>
        <v>6</v>
      </c>
      <c r="AD104" s="60"/>
      <c r="AE104" s="60" t="n">
        <f aca="false">IF(AP102=0,"",SUM(G105,K105,O105,S105))</f>
        <v>2</v>
      </c>
      <c r="AF104" s="60"/>
      <c r="AG104" s="60" t="n">
        <f aca="false">IF(AP102=0,"",SUM(AC104,-AE104))</f>
        <v>4</v>
      </c>
      <c r="AH104" s="60"/>
      <c r="AI104" s="60" t="n">
        <f aca="false">IF(AP102=0,"",_xlfn.RANK.EQ(AQ104,AQ102:AQ108))</f>
        <v>2</v>
      </c>
      <c r="AJ104" s="60"/>
      <c r="AK104" s="30"/>
      <c r="AL104" s="30"/>
      <c r="AM104" s="30"/>
      <c r="AN104" s="30"/>
      <c r="AO104" s="30"/>
      <c r="AP104" s="30"/>
      <c r="AQ104" s="58" t="n">
        <f aca="false">IF(AP102=0,"",10000000000+(AA104*100000000)+(100000+(AG104*1000))+(AC104))</f>
        <v>10400104006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</row>
    <row r="105" s="63" customFormat="true" ht="13.5" hidden="false" customHeight="false" outlineLevel="0" collapsed="false">
      <c r="A105" s="59"/>
      <c r="B105" s="59"/>
      <c r="C105" s="59"/>
      <c r="D105" s="59"/>
      <c r="E105" s="62" t="n">
        <f aca="false">IF(K103="","",K103)</f>
        <v>2</v>
      </c>
      <c r="F105" s="62"/>
      <c r="G105" s="62" t="n">
        <f aca="false">IF(I103="","",I103)</f>
        <v>2</v>
      </c>
      <c r="H105" s="62"/>
      <c r="I105" s="67"/>
      <c r="J105" s="67"/>
      <c r="K105" s="67"/>
      <c r="L105" s="67"/>
      <c r="M105" s="68" t="n">
        <v>4</v>
      </c>
      <c r="N105" s="68"/>
      <c r="O105" s="68" t="n">
        <v>0</v>
      </c>
      <c r="P105" s="68"/>
      <c r="Q105" s="68"/>
      <c r="R105" s="68"/>
      <c r="S105" s="68"/>
      <c r="T105" s="68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30"/>
      <c r="AL105" s="30"/>
      <c r="AM105" s="30"/>
      <c r="AN105" s="30"/>
      <c r="AO105" s="30"/>
      <c r="AP105" s="30"/>
      <c r="AQ105" s="58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</row>
    <row r="106" s="63" customFormat="true" ht="13.5" hidden="false" customHeight="false" outlineLevel="0" collapsed="false">
      <c r="A106" s="59" t="s">
        <v>58</v>
      </c>
      <c r="B106" s="59"/>
      <c r="C106" s="59"/>
      <c r="D106" s="59"/>
      <c r="E106" s="65" t="str">
        <f aca="false">IF(M103="","",IF(E107=G107,"△",IF(E107&gt;G107,"○","×")))</f>
        <v>×</v>
      </c>
      <c r="F106" s="65"/>
      <c r="G106" s="65"/>
      <c r="H106" s="65"/>
      <c r="I106" s="65" t="str">
        <f aca="false">IF(M105="","",IF(I107=K107,"△",IF(I107&gt;K107,"○","×")))</f>
        <v>×</v>
      </c>
      <c r="J106" s="65"/>
      <c r="K106" s="65"/>
      <c r="L106" s="65"/>
      <c r="M106" s="69"/>
      <c r="N106" s="69"/>
      <c r="O106" s="69"/>
      <c r="P106" s="69"/>
      <c r="Q106" s="65" t="str">
        <f aca="false">IF(Q107="","",IF(Q107=S107,"△",IF(Q107&gt;S107,"○","×")))</f>
        <v/>
      </c>
      <c r="R106" s="65"/>
      <c r="S106" s="65"/>
      <c r="T106" s="65"/>
      <c r="U106" s="60" t="n">
        <f aca="false">IF(AP102=0,"", COUNTIF(E106:T106,"○"))</f>
        <v>0</v>
      </c>
      <c r="V106" s="60"/>
      <c r="W106" s="60" t="n">
        <f aca="false">IF(AP102=0,"", COUNTIF(E106:T106,"×"))</f>
        <v>2</v>
      </c>
      <c r="X106" s="60"/>
      <c r="Y106" s="60" t="n">
        <f aca="false">IF(AP102=0,"", COUNTIF(E106:T106,"△"))</f>
        <v>0</v>
      </c>
      <c r="Z106" s="60"/>
      <c r="AA106" s="60" t="n">
        <f aca="false">IF(AP102=0,"", U106*3+Y106)</f>
        <v>0</v>
      </c>
      <c r="AB106" s="60"/>
      <c r="AC106" s="60" t="n">
        <f aca="false">IF(AP102=0,"",SUM(E107,I107,M107,Q107))</f>
        <v>0</v>
      </c>
      <c r="AD106" s="60"/>
      <c r="AE106" s="60" t="n">
        <f aca="false">IF(AP102=0,"",SUM(G107,K107,O107,S107))</f>
        <v>14</v>
      </c>
      <c r="AF106" s="60"/>
      <c r="AG106" s="60" t="n">
        <f aca="false">IF(AP102=0,"",SUM(AC106,-AE106))</f>
        <v>-14</v>
      </c>
      <c r="AH106" s="60"/>
      <c r="AI106" s="60" t="n">
        <f aca="false">IF(AP102=0,"",_xlfn.RANK.EQ(AQ106,AQ102:AQ108))</f>
        <v>3</v>
      </c>
      <c r="AJ106" s="60"/>
      <c r="AK106" s="30"/>
      <c r="AL106" s="30"/>
      <c r="AM106" s="30"/>
      <c r="AN106" s="30"/>
      <c r="AO106" s="30"/>
      <c r="AP106" s="30"/>
      <c r="AQ106" s="58" t="n">
        <f aca="false">IF(AP102=0,"",10000000000+(AA106*100000000)+(100000+(AG106*1000))+(AC106))</f>
        <v>10000086000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</row>
    <row r="107" s="63" customFormat="true" ht="13.5" hidden="false" customHeight="false" outlineLevel="0" collapsed="false">
      <c r="A107" s="59"/>
      <c r="B107" s="59"/>
      <c r="C107" s="59"/>
      <c r="D107" s="59"/>
      <c r="E107" s="70" t="n">
        <f aca="false">IF(O103="","",O103)</f>
        <v>0</v>
      </c>
      <c r="F107" s="70"/>
      <c r="G107" s="70" t="n">
        <f aca="false">IF(M103="","",M103)</f>
        <v>10</v>
      </c>
      <c r="H107" s="70"/>
      <c r="I107" s="70" t="n">
        <f aca="false">IF(O105="","",O105)</f>
        <v>0</v>
      </c>
      <c r="J107" s="70"/>
      <c r="K107" s="70" t="n">
        <f aca="false">IF(M105="","",M105)</f>
        <v>4</v>
      </c>
      <c r="L107" s="70"/>
      <c r="M107" s="69"/>
      <c r="N107" s="69"/>
      <c r="O107" s="69"/>
      <c r="P107" s="69"/>
      <c r="Q107" s="71"/>
      <c r="R107" s="71"/>
      <c r="S107" s="71"/>
      <c r="T107" s="71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30"/>
      <c r="AL107" s="30"/>
      <c r="AM107" s="30"/>
      <c r="AN107" s="30"/>
      <c r="AO107" s="30"/>
      <c r="AP107" s="30"/>
      <c r="AQ107" s="58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</row>
    <row r="108" s="63" customFormat="true" ht="13.5" hidden="false" customHeight="false" outlineLevel="0" collapsed="false">
      <c r="A108" s="59"/>
      <c r="B108" s="59"/>
      <c r="C108" s="59"/>
      <c r="D108" s="59"/>
      <c r="E108" s="65" t="str">
        <f aca="false">IF(Q103="","",IF(E109=G109,"△",IF(E109&gt;G109,"○","×")))</f>
        <v/>
      </c>
      <c r="F108" s="65"/>
      <c r="G108" s="65"/>
      <c r="H108" s="65"/>
      <c r="I108" s="65" t="str">
        <f aca="false">IF(Q105="","",IF(I109=K109,"△",IF(I109&gt;K109,"○","×")))</f>
        <v/>
      </c>
      <c r="J108" s="65"/>
      <c r="K108" s="65"/>
      <c r="L108" s="65"/>
      <c r="M108" s="65" t="str">
        <f aca="false">IF(Q107="","",IF(M109=O109,"△",IF(M109&gt;O109,"○","×")))</f>
        <v/>
      </c>
      <c r="N108" s="65"/>
      <c r="O108" s="65"/>
      <c r="P108" s="65"/>
      <c r="Q108" s="67"/>
      <c r="R108" s="67"/>
      <c r="S108" s="67"/>
      <c r="T108" s="67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30"/>
      <c r="AL108" s="30"/>
      <c r="AM108" s="30"/>
      <c r="AN108" s="30"/>
      <c r="AO108" s="30"/>
      <c r="AP108" s="30"/>
      <c r="AQ108" s="58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</row>
    <row r="109" s="63" customFormat="true" ht="13.5" hidden="false" customHeight="false" outlineLevel="0" collapsed="false">
      <c r="A109" s="59"/>
      <c r="B109" s="59"/>
      <c r="C109" s="59"/>
      <c r="D109" s="59"/>
      <c r="E109" s="62" t="str">
        <f aca="false">IF(S103="","",S103)</f>
        <v/>
      </c>
      <c r="F109" s="62"/>
      <c r="G109" s="62" t="str">
        <f aca="false">IF(Q103="","",Q103)</f>
        <v/>
      </c>
      <c r="H109" s="62"/>
      <c r="I109" s="62" t="str">
        <f aca="false">IF(S105="","",S105)</f>
        <v/>
      </c>
      <c r="J109" s="62"/>
      <c r="K109" s="62" t="str">
        <f aca="false">IF(Q105="","",Q105)</f>
        <v/>
      </c>
      <c r="L109" s="62"/>
      <c r="M109" s="62" t="str">
        <f aca="false">IF(S107="","",S107)</f>
        <v/>
      </c>
      <c r="N109" s="62"/>
      <c r="O109" s="62" t="str">
        <f aca="false">IF(Q107="","",Q107)</f>
        <v/>
      </c>
      <c r="P109" s="62"/>
      <c r="Q109" s="67"/>
      <c r="R109" s="67"/>
      <c r="S109" s="67"/>
      <c r="T109" s="67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30"/>
      <c r="AL109" s="30"/>
      <c r="AM109" s="30"/>
      <c r="AN109" s="30"/>
      <c r="AO109" s="30"/>
      <c r="AP109" s="30"/>
      <c r="AQ109" s="58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</row>
    <row r="110" customFormat="false" ht="13.5" hidden="false" customHeight="false" outlineLevel="0" collapsed="false">
      <c r="V110" s="1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</row>
    <row r="111" customFormat="false" ht="13.5" hidden="false" customHeight="false" outlineLevel="0" collapsed="false">
      <c r="V111" s="1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</row>
    <row r="112" customFormat="false" ht="13.5" hidden="false" customHeight="false" outlineLevel="0" collapsed="false">
      <c r="A112" s="6" t="s">
        <v>127</v>
      </c>
      <c r="V112" s="12"/>
    </row>
    <row r="113" customFormat="false" ht="14.25" hidden="false" customHeight="false" outlineLevel="0" collapsed="false">
      <c r="B113" s="74"/>
      <c r="C113" s="74"/>
      <c r="D113" s="74"/>
      <c r="E113" s="74"/>
      <c r="F113" s="74"/>
      <c r="G113" s="74"/>
      <c r="V113" s="1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</row>
    <row r="114" customFormat="false" ht="14.25" hidden="false" customHeight="false" outlineLevel="0" collapsed="false">
      <c r="A114" s="23"/>
      <c r="B114" s="75"/>
      <c r="C114" s="75"/>
      <c r="D114" s="75"/>
      <c r="E114" s="76" t="s">
        <v>60</v>
      </c>
      <c r="F114" s="76"/>
      <c r="G114" s="76"/>
      <c r="H114" s="77" t="s">
        <v>128</v>
      </c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D114" s="78" t="s">
        <v>129</v>
      </c>
      <c r="AF114" s="1" t="s">
        <v>42</v>
      </c>
    </row>
    <row r="115" customFormat="false" ht="13.5" hidden="false" customHeight="false" outlineLevel="0" collapsed="false">
      <c r="A115" s="23"/>
      <c r="B115" s="79" t="s">
        <v>63</v>
      </c>
      <c r="C115" s="79"/>
      <c r="D115" s="79"/>
      <c r="E115" s="14" t="s">
        <v>130</v>
      </c>
      <c r="F115" s="14"/>
      <c r="G115" s="14"/>
      <c r="H115" s="80" t="s">
        <v>131</v>
      </c>
      <c r="I115" s="80"/>
      <c r="J115" s="80"/>
      <c r="K115" s="80"/>
      <c r="L115" s="80"/>
      <c r="M115" s="80"/>
      <c r="N115" s="80"/>
      <c r="O115" s="81" t="s">
        <v>66</v>
      </c>
      <c r="P115" s="82"/>
      <c r="Q115" s="83"/>
      <c r="R115" s="84" t="s">
        <v>132</v>
      </c>
      <c r="S115" s="84"/>
      <c r="T115" s="84"/>
      <c r="U115" s="84"/>
      <c r="V115" s="84"/>
      <c r="W115" s="84"/>
      <c r="X115" s="84"/>
      <c r="Y115" s="81" t="s">
        <v>66</v>
      </c>
      <c r="Z115" s="82"/>
      <c r="AA115" s="85"/>
      <c r="AD115" s="78" t="s">
        <v>133</v>
      </c>
      <c r="AF115" s="1" t="s">
        <v>38</v>
      </c>
    </row>
    <row r="116" customFormat="false" ht="13.5" hidden="false" customHeight="false" outlineLevel="0" collapsed="false">
      <c r="A116" s="23"/>
      <c r="B116" s="86" t="s">
        <v>67</v>
      </c>
      <c r="C116" s="86"/>
      <c r="D116" s="86"/>
      <c r="E116" s="27" t="s">
        <v>134</v>
      </c>
      <c r="F116" s="27"/>
      <c r="G116" s="27"/>
      <c r="H116" s="87" t="s">
        <v>135</v>
      </c>
      <c r="I116" s="87"/>
      <c r="J116" s="87"/>
      <c r="K116" s="7" t="s">
        <v>70</v>
      </c>
      <c r="L116" s="88" t="s">
        <v>136</v>
      </c>
      <c r="M116" s="88"/>
      <c r="N116" s="88"/>
      <c r="O116" s="89" t="s">
        <v>137</v>
      </c>
      <c r="P116" s="90"/>
      <c r="Q116" s="91"/>
      <c r="R116" s="92" t="s">
        <v>138</v>
      </c>
      <c r="S116" s="92"/>
      <c r="T116" s="92"/>
      <c r="U116" s="7" t="s">
        <v>70</v>
      </c>
      <c r="V116" s="88" t="s">
        <v>139</v>
      </c>
      <c r="W116" s="88"/>
      <c r="X116" s="88"/>
      <c r="Y116" s="89" t="s">
        <v>140</v>
      </c>
      <c r="Z116" s="90"/>
      <c r="AA116" s="93"/>
      <c r="AD116" s="78" t="s">
        <v>141</v>
      </c>
      <c r="AF116" s="1" t="s">
        <v>142</v>
      </c>
    </row>
    <row r="117" customFormat="false" ht="13.5" hidden="false" customHeight="false" outlineLevel="0" collapsed="false">
      <c r="A117" s="23"/>
      <c r="B117" s="86" t="s">
        <v>74</v>
      </c>
      <c r="C117" s="86"/>
      <c r="D117" s="86"/>
      <c r="E117" s="27" t="s">
        <v>143</v>
      </c>
      <c r="F117" s="27"/>
      <c r="G117" s="27"/>
      <c r="H117" s="87" t="s">
        <v>144</v>
      </c>
      <c r="I117" s="87"/>
      <c r="J117" s="87"/>
      <c r="K117" s="88" t="s">
        <v>70</v>
      </c>
      <c r="L117" s="88" t="s">
        <v>145</v>
      </c>
      <c r="M117" s="88"/>
      <c r="N117" s="88"/>
      <c r="O117" s="89" t="s">
        <v>146</v>
      </c>
      <c r="P117" s="90"/>
      <c r="Q117" s="91"/>
      <c r="R117" s="92" t="s">
        <v>147</v>
      </c>
      <c r="S117" s="92"/>
      <c r="T117" s="92"/>
      <c r="U117" s="88" t="s">
        <v>70</v>
      </c>
      <c r="V117" s="88" t="s">
        <v>148</v>
      </c>
      <c r="W117" s="88"/>
      <c r="X117" s="88"/>
      <c r="Y117" s="89" t="s">
        <v>149</v>
      </c>
      <c r="Z117" s="90"/>
      <c r="AA117" s="93"/>
      <c r="AD117" s="78" t="s">
        <v>150</v>
      </c>
      <c r="AF117" s="1" t="s">
        <v>40</v>
      </c>
    </row>
    <row r="118" customFormat="false" ht="13.5" hidden="false" customHeight="false" outlineLevel="0" collapsed="false">
      <c r="A118" s="23"/>
      <c r="B118" s="86" t="s">
        <v>78</v>
      </c>
      <c r="C118" s="86"/>
      <c r="D118" s="86"/>
      <c r="E118" s="27" t="s">
        <v>151</v>
      </c>
      <c r="F118" s="27"/>
      <c r="G118" s="27"/>
      <c r="H118" s="87" t="s">
        <v>152</v>
      </c>
      <c r="I118" s="87"/>
      <c r="J118" s="87"/>
      <c r="K118" s="88" t="s">
        <v>70</v>
      </c>
      <c r="L118" s="88" t="s">
        <v>153</v>
      </c>
      <c r="M118" s="88"/>
      <c r="N118" s="88"/>
      <c r="O118" s="89" t="s">
        <v>154</v>
      </c>
      <c r="P118" s="90"/>
      <c r="Q118" s="91"/>
      <c r="R118" s="92" t="s">
        <v>155</v>
      </c>
      <c r="S118" s="92"/>
      <c r="T118" s="92"/>
      <c r="U118" s="88" t="s">
        <v>70</v>
      </c>
      <c r="V118" s="88" t="s">
        <v>156</v>
      </c>
      <c r="W118" s="88"/>
      <c r="X118" s="88"/>
      <c r="Y118" s="89" t="s">
        <v>157</v>
      </c>
      <c r="Z118" s="90"/>
      <c r="AA118" s="93"/>
      <c r="AD118" s="78" t="s">
        <v>158</v>
      </c>
      <c r="AF118" s="1" t="s">
        <v>52</v>
      </c>
    </row>
    <row r="119" customFormat="false" ht="13.5" hidden="false" customHeight="false" outlineLevel="0" collapsed="false">
      <c r="A119" s="23"/>
      <c r="B119" s="86" t="s">
        <v>82</v>
      </c>
      <c r="C119" s="86"/>
      <c r="D119" s="86"/>
      <c r="E119" s="27" t="s">
        <v>159</v>
      </c>
      <c r="F119" s="27"/>
      <c r="G119" s="27"/>
      <c r="H119" s="87" t="s">
        <v>160</v>
      </c>
      <c r="I119" s="87"/>
      <c r="J119" s="87"/>
      <c r="K119" s="88" t="s">
        <v>70</v>
      </c>
      <c r="L119" s="94" t="s">
        <v>161</v>
      </c>
      <c r="M119" s="94"/>
      <c r="N119" s="94"/>
      <c r="O119" s="89" t="s">
        <v>162</v>
      </c>
      <c r="P119" s="90"/>
      <c r="Q119" s="91"/>
      <c r="R119" s="92" t="s">
        <v>163</v>
      </c>
      <c r="S119" s="92"/>
      <c r="T119" s="92"/>
      <c r="U119" s="88" t="s">
        <v>70</v>
      </c>
      <c r="V119" s="88" t="s">
        <v>164</v>
      </c>
      <c r="W119" s="88"/>
      <c r="X119" s="88"/>
      <c r="Y119" s="89" t="s">
        <v>165</v>
      </c>
      <c r="Z119" s="90"/>
      <c r="AA119" s="93"/>
      <c r="AD119" s="78" t="s">
        <v>166</v>
      </c>
      <c r="AF119" s="1" t="s">
        <v>167</v>
      </c>
    </row>
    <row r="120" customFormat="false" ht="13.5" hidden="false" customHeight="false" outlineLevel="0" collapsed="false">
      <c r="A120" s="23"/>
      <c r="B120" s="86" t="s">
        <v>88</v>
      </c>
      <c r="C120" s="86"/>
      <c r="D120" s="86"/>
      <c r="E120" s="27" t="s">
        <v>168</v>
      </c>
      <c r="F120" s="27"/>
      <c r="G120" s="27"/>
      <c r="H120" s="87" t="s">
        <v>169</v>
      </c>
      <c r="I120" s="87"/>
      <c r="J120" s="87"/>
      <c r="K120" s="88" t="s">
        <v>70</v>
      </c>
      <c r="L120" s="88" t="s">
        <v>170</v>
      </c>
      <c r="M120" s="88"/>
      <c r="N120" s="88"/>
      <c r="O120" s="89" t="s">
        <v>154</v>
      </c>
      <c r="P120" s="90"/>
      <c r="Q120" s="91"/>
      <c r="R120" s="87" t="s">
        <v>171</v>
      </c>
      <c r="S120" s="87"/>
      <c r="T120" s="87"/>
      <c r="U120" s="88" t="s">
        <v>70</v>
      </c>
      <c r="V120" s="88" t="s">
        <v>172</v>
      </c>
      <c r="W120" s="88"/>
      <c r="X120" s="88"/>
      <c r="Y120" s="89" t="s">
        <v>157</v>
      </c>
      <c r="Z120" s="90"/>
      <c r="AA120" s="93"/>
      <c r="AD120" s="78" t="s">
        <v>173</v>
      </c>
      <c r="AF120" s="1" t="s">
        <v>54</v>
      </c>
    </row>
    <row r="121" customFormat="false" ht="14.25" hidden="false" customHeight="false" outlineLevel="0" collapsed="false">
      <c r="A121" s="23"/>
      <c r="B121" s="95" t="s">
        <v>92</v>
      </c>
      <c r="C121" s="95"/>
      <c r="D121" s="95"/>
      <c r="E121" s="38" t="s">
        <v>174</v>
      </c>
      <c r="F121" s="38"/>
      <c r="G121" s="38"/>
      <c r="H121" s="96" t="s">
        <v>175</v>
      </c>
      <c r="I121" s="96"/>
      <c r="J121" s="96"/>
      <c r="K121" s="97" t="s">
        <v>70</v>
      </c>
      <c r="L121" s="97" t="s">
        <v>176</v>
      </c>
      <c r="M121" s="97"/>
      <c r="N121" s="97"/>
      <c r="O121" s="98" t="s">
        <v>177</v>
      </c>
      <c r="P121" s="99"/>
      <c r="Q121" s="100"/>
      <c r="R121" s="96" t="s">
        <v>178</v>
      </c>
      <c r="S121" s="96"/>
      <c r="T121" s="96"/>
      <c r="U121" s="97" t="s">
        <v>70</v>
      </c>
      <c r="V121" s="97" t="s">
        <v>179</v>
      </c>
      <c r="W121" s="97"/>
      <c r="X121" s="97"/>
      <c r="Y121" s="98" t="s">
        <v>177</v>
      </c>
      <c r="Z121" s="99"/>
      <c r="AA121" s="101"/>
      <c r="AD121" s="78" t="s">
        <v>180</v>
      </c>
      <c r="AF121" s="1" t="s">
        <v>50</v>
      </c>
    </row>
    <row r="124" customFormat="false" ht="14.25" hidden="false" customHeight="false" outlineLevel="0" collapsed="false">
      <c r="J124" s="82"/>
      <c r="K124" s="82"/>
      <c r="L124" s="82"/>
      <c r="M124" s="82"/>
      <c r="N124" s="82"/>
      <c r="O124" s="82"/>
      <c r="P124" s="82"/>
      <c r="Q124" s="102"/>
      <c r="R124" s="103"/>
      <c r="S124" s="103"/>
      <c r="T124" s="103"/>
      <c r="U124" s="103"/>
      <c r="V124" s="103"/>
      <c r="W124" s="103"/>
    </row>
    <row r="125" customFormat="false" ht="14.25" hidden="false" customHeight="false" outlineLevel="0" collapsed="false">
      <c r="J125" s="104"/>
      <c r="K125" s="105"/>
      <c r="L125" s="105"/>
      <c r="M125" s="105"/>
      <c r="N125" s="105"/>
      <c r="O125" s="106"/>
      <c r="P125" s="107" t="s">
        <v>181</v>
      </c>
      <c r="Q125" s="107"/>
      <c r="R125" s="108"/>
      <c r="S125" s="11"/>
      <c r="T125" s="11"/>
      <c r="U125" s="11"/>
      <c r="V125" s="11"/>
      <c r="W125" s="109"/>
    </row>
    <row r="126" customFormat="false" ht="13.5" hidden="false" customHeight="false" outlineLevel="0" collapsed="false">
      <c r="J126" s="110"/>
      <c r="K126" s="11"/>
      <c r="L126" s="11"/>
      <c r="M126" s="11"/>
      <c r="N126" s="11"/>
      <c r="O126" s="106"/>
      <c r="P126" s="111" t="s">
        <v>182</v>
      </c>
      <c r="Q126" s="111"/>
      <c r="R126" s="108"/>
      <c r="S126" s="11"/>
      <c r="T126" s="11"/>
      <c r="U126" s="11"/>
      <c r="V126" s="11"/>
      <c r="W126" s="109"/>
    </row>
    <row r="127" customFormat="false" ht="13.5" hidden="false" customHeight="false" outlineLevel="0" collapsed="false">
      <c r="J127" s="110"/>
      <c r="K127" s="11"/>
      <c r="L127" s="11"/>
      <c r="M127" s="11"/>
      <c r="N127" s="11"/>
      <c r="O127" s="106"/>
      <c r="P127" s="111" t="s">
        <v>183</v>
      </c>
      <c r="Q127" s="111"/>
      <c r="R127" s="108"/>
      <c r="S127" s="11"/>
      <c r="T127" s="11"/>
      <c r="U127" s="11"/>
      <c r="V127" s="11"/>
      <c r="W127" s="109"/>
    </row>
    <row r="128" customFormat="false" ht="13.5" hidden="false" customHeight="false" outlineLevel="0" collapsed="false">
      <c r="J128" s="110"/>
      <c r="K128" s="11"/>
      <c r="L128" s="11"/>
      <c r="M128" s="11"/>
      <c r="N128" s="11"/>
      <c r="O128" s="106"/>
      <c r="P128" s="111"/>
      <c r="Q128" s="111"/>
      <c r="R128" s="108"/>
      <c r="S128" s="11"/>
      <c r="T128" s="11"/>
      <c r="U128" s="11"/>
      <c r="V128" s="11"/>
      <c r="W128" s="109"/>
    </row>
    <row r="129" customFormat="false" ht="14.25" hidden="false" customHeight="false" outlineLevel="0" collapsed="false">
      <c r="J129" s="110"/>
      <c r="K129" s="11"/>
      <c r="L129" s="103"/>
      <c r="M129" s="103"/>
      <c r="N129" s="103"/>
      <c r="O129" s="103"/>
      <c r="P129" s="112"/>
      <c r="Q129" s="82"/>
      <c r="R129" s="82"/>
      <c r="S129" s="82"/>
      <c r="T129" s="82"/>
      <c r="U129" s="82"/>
      <c r="V129" s="11"/>
      <c r="W129" s="109"/>
    </row>
    <row r="130" customFormat="false" ht="14.25" hidden="false" customHeight="false" outlineLevel="0" collapsed="false">
      <c r="J130" s="110"/>
      <c r="K130" s="11"/>
      <c r="L130" s="113"/>
      <c r="M130" s="11"/>
      <c r="N130" s="11"/>
      <c r="O130" s="108"/>
      <c r="P130" s="111" t="s">
        <v>184</v>
      </c>
      <c r="Q130" s="111"/>
      <c r="R130" s="108"/>
      <c r="S130" s="11"/>
      <c r="T130" s="11"/>
      <c r="U130" s="114"/>
      <c r="V130" s="11"/>
      <c r="W130" s="109"/>
    </row>
    <row r="131" customFormat="false" ht="14.25" hidden="false" customHeight="false" outlineLevel="0" collapsed="false">
      <c r="J131" s="102"/>
      <c r="K131" s="103"/>
      <c r="L131" s="115"/>
      <c r="M131" s="103"/>
      <c r="N131" s="11"/>
      <c r="O131" s="108"/>
      <c r="P131" s="111" t="s">
        <v>185</v>
      </c>
      <c r="Q131" s="111"/>
      <c r="R131" s="108"/>
      <c r="S131" s="11"/>
      <c r="T131" s="11"/>
      <c r="U131" s="114"/>
      <c r="V131" s="11"/>
      <c r="W131" s="109"/>
      <c r="X131" s="102"/>
      <c r="Y131" s="103"/>
      <c r="Z131" s="103"/>
      <c r="AA131" s="103"/>
    </row>
    <row r="132" customFormat="false" ht="14.25" hidden="false" customHeight="false" outlineLevel="0" collapsed="false">
      <c r="F132" s="104"/>
      <c r="G132" s="105"/>
      <c r="H132" s="106"/>
      <c r="I132" s="107" t="s">
        <v>186</v>
      </c>
      <c r="J132" s="107"/>
      <c r="K132" s="108"/>
      <c r="L132" s="11"/>
      <c r="M132" s="109"/>
      <c r="P132" s="9" t="s">
        <v>187</v>
      </c>
      <c r="Q132" s="9"/>
      <c r="T132" s="104"/>
      <c r="U132" s="105"/>
      <c r="V132" s="106"/>
      <c r="W132" s="107" t="s">
        <v>188</v>
      </c>
      <c r="X132" s="107"/>
      <c r="Y132" s="108"/>
      <c r="Z132" s="11"/>
      <c r="AA132" s="109"/>
    </row>
    <row r="133" customFormat="false" ht="13.5" hidden="false" customHeight="false" outlineLevel="0" collapsed="false">
      <c r="F133" s="110"/>
      <c r="G133" s="11"/>
      <c r="H133" s="106"/>
      <c r="I133" s="111" t="s">
        <v>189</v>
      </c>
      <c r="J133" s="111"/>
      <c r="K133" s="108"/>
      <c r="L133" s="11"/>
      <c r="M133" s="109"/>
      <c r="T133" s="110"/>
      <c r="U133" s="11"/>
      <c r="V133" s="106"/>
      <c r="W133" s="111" t="s">
        <v>190</v>
      </c>
      <c r="X133" s="111"/>
      <c r="Y133" s="108"/>
      <c r="Z133" s="11"/>
      <c r="AA133" s="109"/>
    </row>
    <row r="134" customFormat="false" ht="14.25" hidden="false" customHeight="false" outlineLevel="0" collapsed="false">
      <c r="D134" s="103"/>
      <c r="E134" s="112"/>
      <c r="F134" s="110"/>
      <c r="G134" s="11"/>
      <c r="H134" s="11"/>
      <c r="I134" s="111"/>
      <c r="J134" s="111"/>
      <c r="K134" s="11"/>
      <c r="L134" s="103"/>
      <c r="M134" s="112"/>
      <c r="R134" s="103"/>
      <c r="S134" s="112"/>
      <c r="T134" s="110"/>
      <c r="U134" s="11"/>
      <c r="V134" s="11"/>
      <c r="W134" s="11"/>
      <c r="X134" s="11"/>
      <c r="Y134" s="11"/>
      <c r="Z134" s="103"/>
      <c r="AA134" s="112"/>
      <c r="AC134" s="82"/>
    </row>
    <row r="135" customFormat="false" ht="14.25" hidden="false" customHeight="false" outlineLevel="0" collapsed="false">
      <c r="D135" s="116"/>
      <c r="E135" s="111" t="s">
        <v>191</v>
      </c>
      <c r="F135" s="111"/>
      <c r="G135" s="117"/>
      <c r="H135" s="11"/>
      <c r="I135" s="11"/>
      <c r="J135" s="11"/>
      <c r="K135" s="109"/>
      <c r="L135" s="108"/>
      <c r="M135" s="111" t="s">
        <v>192</v>
      </c>
      <c r="N135" s="111"/>
      <c r="O135" s="117"/>
      <c r="R135" s="116"/>
      <c r="S135" s="111" t="s">
        <v>193</v>
      </c>
      <c r="T135" s="111"/>
      <c r="U135" s="117"/>
      <c r="V135" s="11"/>
      <c r="W135" s="11"/>
      <c r="X135" s="11"/>
      <c r="Y135" s="109"/>
      <c r="Z135" s="108"/>
      <c r="AA135" s="111" t="s">
        <v>194</v>
      </c>
      <c r="AB135" s="111"/>
      <c r="AC135" s="117"/>
      <c r="AD135" s="113"/>
    </row>
    <row r="136" customFormat="false" ht="13.5" hidden="false" customHeight="false" outlineLevel="0" collapsed="false">
      <c r="D136" s="116"/>
      <c r="E136" s="111" t="s">
        <v>195</v>
      </c>
      <c r="F136" s="111"/>
      <c r="G136" s="117"/>
      <c r="H136" s="11"/>
      <c r="I136" s="11"/>
      <c r="J136" s="11"/>
      <c r="K136" s="109"/>
      <c r="L136" s="108"/>
      <c r="M136" s="111" t="s">
        <v>196</v>
      </c>
      <c r="N136" s="111"/>
      <c r="O136" s="117"/>
      <c r="R136" s="116"/>
      <c r="S136" s="111" t="s">
        <v>197</v>
      </c>
      <c r="T136" s="111"/>
      <c r="U136" s="117"/>
      <c r="V136" s="11"/>
      <c r="W136" s="11"/>
      <c r="X136" s="11"/>
      <c r="Y136" s="109"/>
      <c r="Z136" s="108"/>
      <c r="AA136" s="111" t="s">
        <v>198</v>
      </c>
      <c r="AB136" s="111"/>
      <c r="AC136" s="117"/>
      <c r="AD136" s="113"/>
    </row>
    <row r="137" customFormat="false" ht="13.5" hidden="false" customHeight="false" outlineLevel="0" collapsed="false">
      <c r="D137" s="110"/>
      <c r="E137" s="9"/>
      <c r="F137" s="9"/>
      <c r="G137" s="114"/>
      <c r="H137" s="11"/>
      <c r="I137" s="11"/>
      <c r="J137" s="11"/>
      <c r="K137" s="109"/>
      <c r="L137" s="11"/>
      <c r="M137" s="111"/>
      <c r="N137" s="111"/>
      <c r="O137" s="114"/>
      <c r="R137" s="110"/>
      <c r="S137" s="111"/>
      <c r="T137" s="111"/>
      <c r="U137" s="114"/>
      <c r="V137" s="11"/>
      <c r="W137" s="11"/>
      <c r="X137" s="11"/>
      <c r="Y137" s="109"/>
      <c r="Z137" s="11"/>
      <c r="AA137" s="9" t="s">
        <v>199</v>
      </c>
      <c r="AB137" s="9"/>
      <c r="AC137" s="114"/>
      <c r="AD137" s="113"/>
    </row>
    <row r="138" s="7" customFormat="true" ht="13.5" hidden="false" customHeight="false" outlineLevel="0" collapsed="false">
      <c r="C138" s="111" t="s">
        <v>200</v>
      </c>
      <c r="D138" s="111"/>
      <c r="G138" s="111" t="s">
        <v>201</v>
      </c>
      <c r="H138" s="111"/>
      <c r="K138" s="111" t="s">
        <v>202</v>
      </c>
      <c r="L138" s="111"/>
      <c r="O138" s="111" t="s">
        <v>203</v>
      </c>
      <c r="P138" s="111"/>
      <c r="Q138" s="111" t="s">
        <v>204</v>
      </c>
      <c r="R138" s="111"/>
      <c r="U138" s="111" t="s">
        <v>205</v>
      </c>
      <c r="V138" s="111"/>
      <c r="Y138" s="111" t="s">
        <v>206</v>
      </c>
      <c r="Z138" s="111"/>
      <c r="AC138" s="111" t="s">
        <v>207</v>
      </c>
      <c r="AD138" s="111"/>
    </row>
    <row r="139" customFormat="false" ht="13.5" hidden="false" customHeight="true" outlineLevel="0" collapsed="false">
      <c r="C139" s="118" t="s">
        <v>208</v>
      </c>
      <c r="D139" s="118"/>
      <c r="G139" s="118" t="s">
        <v>50</v>
      </c>
      <c r="H139" s="118"/>
      <c r="K139" s="118" t="s">
        <v>38</v>
      </c>
      <c r="L139" s="118"/>
      <c r="O139" s="118" t="s">
        <v>56</v>
      </c>
      <c r="P139" s="118"/>
      <c r="Q139" s="118" t="s">
        <v>40</v>
      </c>
      <c r="R139" s="118"/>
      <c r="U139" s="118" t="s">
        <v>54</v>
      </c>
      <c r="V139" s="118"/>
      <c r="Y139" s="118" t="s">
        <v>42</v>
      </c>
      <c r="Z139" s="118"/>
      <c r="AC139" s="118" t="s">
        <v>209</v>
      </c>
      <c r="AD139" s="118"/>
    </row>
    <row r="140" customFormat="false" ht="13.5" hidden="false" customHeight="false" outlineLevel="0" collapsed="false">
      <c r="C140" s="118"/>
      <c r="D140" s="118"/>
      <c r="G140" s="118"/>
      <c r="H140" s="118"/>
      <c r="K140" s="118"/>
      <c r="L140" s="118"/>
      <c r="O140" s="118"/>
      <c r="P140" s="118"/>
      <c r="Q140" s="118"/>
      <c r="R140" s="118"/>
      <c r="U140" s="118"/>
      <c r="V140" s="118"/>
      <c r="Y140" s="118"/>
      <c r="Z140" s="118"/>
      <c r="AC140" s="118"/>
      <c r="AD140" s="118"/>
    </row>
    <row r="141" customFormat="false" ht="13.5" hidden="false" customHeight="false" outlineLevel="0" collapsed="false">
      <c r="C141" s="118"/>
      <c r="D141" s="118"/>
      <c r="G141" s="118"/>
      <c r="H141" s="118"/>
      <c r="K141" s="118"/>
      <c r="L141" s="118"/>
      <c r="O141" s="118"/>
      <c r="P141" s="118"/>
      <c r="Q141" s="118"/>
      <c r="R141" s="118"/>
      <c r="U141" s="118"/>
      <c r="V141" s="118"/>
      <c r="Y141" s="118"/>
      <c r="Z141" s="118"/>
      <c r="AC141" s="118"/>
      <c r="AD141" s="118"/>
    </row>
    <row r="142" customFormat="false" ht="13.5" hidden="false" customHeight="false" outlineLevel="0" collapsed="false">
      <c r="C142" s="118"/>
      <c r="D142" s="118"/>
      <c r="G142" s="118"/>
      <c r="H142" s="118"/>
      <c r="K142" s="118"/>
      <c r="L142" s="118"/>
      <c r="O142" s="118"/>
      <c r="P142" s="118"/>
      <c r="Q142" s="118"/>
      <c r="R142" s="118"/>
      <c r="U142" s="118"/>
      <c r="V142" s="118"/>
      <c r="Y142" s="118"/>
      <c r="Z142" s="118"/>
      <c r="AC142" s="118"/>
      <c r="AD142" s="118"/>
    </row>
    <row r="143" customFormat="false" ht="13.5" hidden="false" customHeight="false" outlineLevel="0" collapsed="false">
      <c r="C143" s="118"/>
      <c r="D143" s="118"/>
      <c r="G143" s="118"/>
      <c r="H143" s="118"/>
      <c r="K143" s="118"/>
      <c r="L143" s="118"/>
      <c r="O143" s="118"/>
      <c r="P143" s="118"/>
      <c r="Q143" s="118"/>
      <c r="R143" s="118"/>
      <c r="U143" s="118"/>
      <c r="V143" s="118"/>
      <c r="Y143" s="118"/>
      <c r="Z143" s="118"/>
      <c r="AC143" s="118"/>
      <c r="AD143" s="118"/>
    </row>
    <row r="144" customFormat="false" ht="13.5" hidden="false" customHeight="false" outlineLevel="0" collapsed="false">
      <c r="C144" s="118"/>
      <c r="D144" s="118"/>
      <c r="G144" s="118"/>
      <c r="H144" s="118"/>
      <c r="K144" s="118"/>
      <c r="L144" s="118"/>
      <c r="O144" s="118"/>
      <c r="P144" s="118"/>
      <c r="Q144" s="118"/>
      <c r="R144" s="118"/>
      <c r="U144" s="118"/>
      <c r="V144" s="118"/>
      <c r="Y144" s="118"/>
      <c r="Z144" s="118"/>
      <c r="AC144" s="118"/>
      <c r="AD144" s="118"/>
    </row>
    <row r="145" customFormat="false" ht="13.5" hidden="false" customHeight="false" outlineLevel="0" collapsed="false">
      <c r="C145" s="118"/>
      <c r="D145" s="118"/>
      <c r="G145" s="118"/>
      <c r="H145" s="118"/>
      <c r="K145" s="118"/>
      <c r="L145" s="118"/>
      <c r="O145" s="118"/>
      <c r="P145" s="118"/>
      <c r="Q145" s="118"/>
      <c r="R145" s="118"/>
      <c r="U145" s="118"/>
      <c r="V145" s="118"/>
      <c r="Y145" s="118"/>
      <c r="Z145" s="118"/>
      <c r="AC145" s="118"/>
      <c r="AD145" s="118"/>
    </row>
    <row r="146" customFormat="false" ht="13.5" hidden="false" customHeight="false" outlineLevel="0" collapsed="false">
      <c r="C146" s="118"/>
      <c r="D146" s="118"/>
      <c r="G146" s="118"/>
      <c r="H146" s="118"/>
      <c r="K146" s="118"/>
      <c r="L146" s="118"/>
      <c r="O146" s="118"/>
      <c r="P146" s="118"/>
      <c r="Q146" s="118"/>
      <c r="R146" s="118"/>
      <c r="U146" s="118"/>
      <c r="V146" s="118"/>
      <c r="Y146" s="118"/>
      <c r="Z146" s="118"/>
      <c r="AC146" s="118"/>
      <c r="AD146" s="118"/>
    </row>
    <row r="148" customFormat="false" ht="13.5" hidden="false" customHeight="false" outlineLevel="0" collapsed="false">
      <c r="F148" s="110"/>
      <c r="G148" s="11"/>
      <c r="H148" s="119"/>
      <c r="I148" s="119" t="s">
        <v>190</v>
      </c>
      <c r="J148" s="119"/>
      <c r="K148" s="11"/>
      <c r="L148" s="11"/>
      <c r="M148" s="109"/>
      <c r="T148" s="110"/>
      <c r="U148" s="11"/>
      <c r="V148" s="11"/>
      <c r="W148" s="111" t="s">
        <v>210</v>
      </c>
      <c r="X148" s="111"/>
      <c r="Y148" s="119"/>
      <c r="Z148" s="11"/>
      <c r="AA148" s="109"/>
    </row>
    <row r="149" customFormat="false" ht="13.5" hidden="false" customHeight="false" outlineLevel="0" collapsed="false">
      <c r="F149" s="110"/>
      <c r="G149" s="11"/>
      <c r="H149" s="119"/>
      <c r="I149" s="119"/>
      <c r="J149" s="120"/>
      <c r="K149" s="11"/>
      <c r="L149" s="11"/>
      <c r="M149" s="109"/>
      <c r="T149" s="110"/>
      <c r="U149" s="11"/>
      <c r="V149" s="11"/>
      <c r="W149" s="111"/>
      <c r="X149" s="121"/>
      <c r="Y149" s="119"/>
      <c r="Z149" s="11"/>
      <c r="AA149" s="109"/>
    </row>
    <row r="150" customFormat="false" ht="14.25" hidden="false" customHeight="false" outlineLevel="0" collapsed="false">
      <c r="F150" s="122"/>
      <c r="G150" s="82"/>
      <c r="H150" s="123"/>
      <c r="I150" s="124" t="s">
        <v>211</v>
      </c>
      <c r="J150" s="124"/>
      <c r="K150" s="11"/>
      <c r="L150" s="11"/>
      <c r="M150" s="109"/>
      <c r="P150" s="111" t="s">
        <v>212</v>
      </c>
      <c r="Q150" s="111"/>
      <c r="T150" s="122"/>
      <c r="U150" s="82"/>
      <c r="V150" s="82"/>
      <c r="W150" s="124" t="s">
        <v>213</v>
      </c>
      <c r="X150" s="124"/>
      <c r="Y150" s="119"/>
      <c r="Z150" s="11"/>
      <c r="AA150" s="109"/>
    </row>
    <row r="151" customFormat="false" ht="15" hidden="false" customHeight="false" outlineLevel="0" collapsed="false">
      <c r="J151" s="125"/>
      <c r="K151" s="126"/>
      <c r="L151" s="127"/>
      <c r="M151" s="126"/>
      <c r="P151" s="111" t="s">
        <v>214</v>
      </c>
      <c r="Q151" s="111"/>
      <c r="R151" s="11"/>
      <c r="S151" s="11"/>
      <c r="T151" s="11"/>
      <c r="U151" s="114"/>
      <c r="W151" s="11"/>
      <c r="X151" s="125"/>
      <c r="Y151" s="126"/>
      <c r="Z151" s="126"/>
      <c r="AA151" s="126"/>
    </row>
    <row r="152" customFormat="false" ht="14.25" hidden="false" customHeight="false" outlineLevel="0" collapsed="false">
      <c r="J152" s="110"/>
      <c r="K152" s="11"/>
      <c r="L152" s="105"/>
      <c r="M152" s="105"/>
      <c r="N152" s="105"/>
      <c r="O152" s="105"/>
      <c r="P152" s="107"/>
      <c r="Q152" s="128"/>
      <c r="R152" s="126"/>
      <c r="S152" s="126"/>
      <c r="T152" s="126"/>
      <c r="U152" s="126"/>
      <c r="W152" s="11"/>
      <c r="X152" s="110"/>
      <c r="Y152" s="11"/>
      <c r="Z152" s="11"/>
      <c r="AA152" s="11"/>
    </row>
    <row r="153" customFormat="false" ht="13.5" hidden="false" customHeight="false" outlineLevel="0" collapsed="false">
      <c r="J153" s="110"/>
      <c r="K153" s="11"/>
      <c r="L153" s="11"/>
      <c r="M153" s="11"/>
      <c r="P153" s="111"/>
      <c r="Q153" s="111"/>
      <c r="W153" s="11"/>
      <c r="X153" s="110"/>
      <c r="Y153" s="11"/>
      <c r="Z153" s="11"/>
      <c r="AA153" s="11"/>
    </row>
    <row r="154" customFormat="false" ht="13.5" hidden="false" customHeight="false" outlineLevel="0" collapsed="false">
      <c r="J154" s="110"/>
      <c r="K154" s="11"/>
      <c r="L154" s="11"/>
      <c r="M154" s="11"/>
      <c r="P154" s="63"/>
      <c r="Q154" s="63"/>
      <c r="W154" s="11"/>
      <c r="X154" s="110"/>
      <c r="Y154" s="11"/>
      <c r="Z154" s="11"/>
      <c r="AA154" s="11"/>
    </row>
    <row r="155" customFormat="false" ht="13.5" hidden="false" customHeight="false" outlineLevel="0" collapsed="false">
      <c r="J155" s="110"/>
      <c r="K155" s="11"/>
      <c r="L155" s="11"/>
      <c r="M155" s="11"/>
      <c r="P155" s="63"/>
      <c r="Q155" s="63"/>
      <c r="W155" s="11"/>
      <c r="X155" s="110"/>
      <c r="Y155" s="11"/>
      <c r="Z155" s="11"/>
      <c r="AA155" s="11"/>
    </row>
    <row r="156" customFormat="false" ht="14.25" hidden="false" customHeight="false" outlineLevel="0" collapsed="false">
      <c r="J156" s="122"/>
      <c r="K156" s="82"/>
      <c r="L156" s="82"/>
      <c r="M156" s="82"/>
      <c r="N156" s="82"/>
      <c r="O156" s="82"/>
      <c r="P156" s="124" t="s">
        <v>215</v>
      </c>
      <c r="Q156" s="124"/>
      <c r="R156" s="11"/>
      <c r="S156" s="11"/>
      <c r="T156" s="11"/>
      <c r="U156" s="11"/>
      <c r="V156" s="11"/>
      <c r="W156" s="11"/>
      <c r="X156" s="110"/>
      <c r="Y156" s="11"/>
      <c r="Z156" s="11"/>
      <c r="AA156" s="11"/>
    </row>
    <row r="157" customFormat="false" ht="14.25" hidden="false" customHeight="false" outlineLevel="0" collapsed="false">
      <c r="Q157" s="125"/>
      <c r="R157" s="126"/>
      <c r="S157" s="126"/>
      <c r="T157" s="126"/>
      <c r="U157" s="126"/>
      <c r="V157" s="126"/>
      <c r="W157" s="126"/>
    </row>
    <row r="158" customFormat="false" ht="13.5" hidden="false" customHeight="false" outlineLevel="0" collapsed="false">
      <c r="P158" s="9" t="s">
        <v>189</v>
      </c>
      <c r="Q158" s="9"/>
    </row>
    <row r="163" customFormat="false" ht="13.5" hidden="false" customHeight="false" outlineLevel="0" collapsed="false">
      <c r="A163" s="59"/>
      <c r="B163" s="59"/>
      <c r="C163" s="59"/>
      <c r="D163" s="62" t="s">
        <v>60</v>
      </c>
      <c r="E163" s="62"/>
      <c r="F163" s="62"/>
      <c r="G163" s="59" t="s">
        <v>216</v>
      </c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</row>
    <row r="164" customFormat="false" ht="13.5" hidden="false" customHeight="false" outlineLevel="0" collapsed="false">
      <c r="A164" s="10"/>
      <c r="B164" s="10"/>
      <c r="C164" s="10"/>
      <c r="D164" s="59"/>
      <c r="E164" s="59"/>
      <c r="F164" s="59"/>
      <c r="G164" s="59" t="s">
        <v>131</v>
      </c>
      <c r="H164" s="59"/>
      <c r="I164" s="59"/>
      <c r="J164" s="59"/>
      <c r="K164" s="59"/>
      <c r="L164" s="59"/>
      <c r="M164" s="59"/>
      <c r="N164" s="59"/>
      <c r="O164" s="59"/>
      <c r="P164" s="129" t="s">
        <v>66</v>
      </c>
      <c r="Q164" s="130"/>
      <c r="R164" s="131"/>
      <c r="S164" s="59" t="s">
        <v>132</v>
      </c>
      <c r="T164" s="59"/>
      <c r="U164" s="59"/>
      <c r="V164" s="59"/>
      <c r="W164" s="59"/>
      <c r="X164" s="59"/>
      <c r="Y164" s="59"/>
      <c r="Z164" s="59"/>
      <c r="AA164" s="94" t="s">
        <v>66</v>
      </c>
      <c r="AB164" s="94"/>
      <c r="AC164" s="94"/>
      <c r="AD164" s="94"/>
    </row>
    <row r="165" customFormat="false" ht="13.5" hidden="false" customHeight="false" outlineLevel="0" collapsed="false">
      <c r="A165" s="10" t="s">
        <v>217</v>
      </c>
      <c r="B165" s="10"/>
      <c r="C165" s="10"/>
      <c r="D165" s="59" t="s">
        <v>218</v>
      </c>
      <c r="E165" s="59"/>
      <c r="F165" s="59"/>
      <c r="G165" s="89" t="s">
        <v>219</v>
      </c>
      <c r="H165" s="89"/>
      <c r="I165" s="89"/>
      <c r="J165" s="132" t="s">
        <v>220</v>
      </c>
      <c r="K165" s="132"/>
      <c r="L165" s="10" t="s">
        <v>221</v>
      </c>
      <c r="M165" s="10"/>
      <c r="N165" s="10"/>
      <c r="O165" s="10"/>
      <c r="P165" s="133" t="s">
        <v>222</v>
      </c>
      <c r="Q165" s="134"/>
      <c r="R165" s="94"/>
      <c r="S165" s="90" t="s">
        <v>223</v>
      </c>
      <c r="T165" s="90"/>
      <c r="U165" s="90"/>
      <c r="V165" s="132" t="s">
        <v>210</v>
      </c>
      <c r="W165" s="132"/>
      <c r="X165" s="135" t="s">
        <v>224</v>
      </c>
      <c r="Y165" s="134"/>
      <c r="Z165" s="134"/>
      <c r="AA165" s="133" t="s">
        <v>222</v>
      </c>
      <c r="AB165" s="135"/>
      <c r="AC165" s="135"/>
      <c r="AD165" s="136"/>
    </row>
    <row r="166" customFormat="false" ht="13.5" hidden="false" customHeight="false" outlineLevel="0" collapsed="false">
      <c r="A166" s="10" t="s">
        <v>225</v>
      </c>
      <c r="B166" s="10"/>
      <c r="C166" s="10"/>
      <c r="D166" s="59" t="s">
        <v>226</v>
      </c>
      <c r="E166" s="59"/>
      <c r="F166" s="59"/>
      <c r="G166" s="89" t="s">
        <v>219</v>
      </c>
      <c r="H166" s="89"/>
      <c r="I166" s="89"/>
      <c r="J166" s="132" t="s">
        <v>196</v>
      </c>
      <c r="K166" s="132"/>
      <c r="L166" s="10" t="s">
        <v>224</v>
      </c>
      <c r="M166" s="10"/>
      <c r="N166" s="10"/>
      <c r="O166" s="10"/>
      <c r="P166" s="137" t="s">
        <v>222</v>
      </c>
      <c r="Q166" s="138"/>
      <c r="R166" s="139"/>
      <c r="S166" s="90" t="s">
        <v>223</v>
      </c>
      <c r="T166" s="90"/>
      <c r="U166" s="90"/>
      <c r="V166" s="132" t="s">
        <v>182</v>
      </c>
      <c r="W166" s="132"/>
      <c r="X166" s="90" t="s">
        <v>221</v>
      </c>
      <c r="Y166" s="90"/>
      <c r="Z166" s="90"/>
      <c r="AA166" s="137" t="s">
        <v>222</v>
      </c>
      <c r="AB166" s="140"/>
      <c r="AC166" s="140"/>
      <c r="AD166" s="141"/>
    </row>
    <row r="167" customFormat="false" ht="13.5" hidden="false" customHeight="false" outlineLevel="0" collapsed="false">
      <c r="A167" s="10" t="s">
        <v>227</v>
      </c>
      <c r="B167" s="10"/>
      <c r="C167" s="10"/>
      <c r="D167" s="59" t="s">
        <v>228</v>
      </c>
      <c r="E167" s="59"/>
      <c r="F167" s="59"/>
      <c r="G167" s="89" t="s">
        <v>219</v>
      </c>
      <c r="H167" s="89"/>
      <c r="I167" s="89"/>
      <c r="J167" s="132" t="s">
        <v>220</v>
      </c>
      <c r="K167" s="132"/>
      <c r="L167" s="10" t="s">
        <v>229</v>
      </c>
      <c r="M167" s="10"/>
      <c r="N167" s="10"/>
      <c r="O167" s="10"/>
      <c r="P167" s="137" t="s">
        <v>222</v>
      </c>
      <c r="Q167" s="138"/>
      <c r="R167" s="139"/>
      <c r="S167" s="90" t="s">
        <v>221</v>
      </c>
      <c r="T167" s="90"/>
      <c r="U167" s="90"/>
      <c r="V167" s="132" t="s">
        <v>220</v>
      </c>
      <c r="W167" s="132"/>
      <c r="X167" s="135" t="s">
        <v>224</v>
      </c>
      <c r="Y167" s="138"/>
      <c r="Z167" s="138"/>
      <c r="AA167" s="137" t="s">
        <v>222</v>
      </c>
      <c r="AB167" s="140"/>
      <c r="AC167" s="140"/>
      <c r="AD167" s="141"/>
    </row>
  </sheetData>
  <mergeCells count="652">
    <mergeCell ref="A1:AJ1"/>
    <mergeCell ref="A2:AJ2"/>
    <mergeCell ref="C32:G32"/>
    <mergeCell ref="I32:M32"/>
    <mergeCell ref="O32:S32"/>
    <mergeCell ref="U32:Y32"/>
    <mergeCell ref="AA32:AE32"/>
    <mergeCell ref="D34:G34"/>
    <mergeCell ref="J34:M34"/>
    <mergeCell ref="P34:S34"/>
    <mergeCell ref="V34:Y34"/>
    <mergeCell ref="AB34:AE34"/>
    <mergeCell ref="D35:G35"/>
    <mergeCell ref="J35:M35"/>
    <mergeCell ref="P35:S35"/>
    <mergeCell ref="V35:Y35"/>
    <mergeCell ref="AB35:AE35"/>
    <mergeCell ref="D36:G36"/>
    <mergeCell ref="J36:M36"/>
    <mergeCell ref="P36:S36"/>
    <mergeCell ref="V36:Y36"/>
    <mergeCell ref="AB36:AE36"/>
    <mergeCell ref="D37:G37"/>
    <mergeCell ref="J37:M37"/>
    <mergeCell ref="P37:S37"/>
    <mergeCell ref="V37:Y37"/>
    <mergeCell ref="B41:D41"/>
    <mergeCell ref="E41:G41"/>
    <mergeCell ref="H41:R41"/>
    <mergeCell ref="S41:AC41"/>
    <mergeCell ref="B42:D42"/>
    <mergeCell ref="E42:G42"/>
    <mergeCell ref="H42:P42"/>
    <mergeCell ref="S42:AA42"/>
    <mergeCell ref="B43:D43"/>
    <mergeCell ref="E43:G43"/>
    <mergeCell ref="H43:K43"/>
    <mergeCell ref="M43:P43"/>
    <mergeCell ref="Q43:R43"/>
    <mergeCell ref="S43:V43"/>
    <mergeCell ref="X43:AA43"/>
    <mergeCell ref="AB43:AC43"/>
    <mergeCell ref="B44:D44"/>
    <mergeCell ref="E44:G44"/>
    <mergeCell ref="H44:K44"/>
    <mergeCell ref="M44:P44"/>
    <mergeCell ref="Q44:R44"/>
    <mergeCell ref="S44:V44"/>
    <mergeCell ref="X44:AA44"/>
    <mergeCell ref="AB44:AC44"/>
    <mergeCell ref="B45:D45"/>
    <mergeCell ref="E45:G45"/>
    <mergeCell ref="H45:K45"/>
    <mergeCell ref="M45:P45"/>
    <mergeCell ref="Q45:R45"/>
    <mergeCell ref="S45:V45"/>
    <mergeCell ref="X45:AA45"/>
    <mergeCell ref="AB45:AC45"/>
    <mergeCell ref="B46:D46"/>
    <mergeCell ref="E46:G46"/>
    <mergeCell ref="H46:AC46"/>
    <mergeCell ref="B47:D47"/>
    <mergeCell ref="E47:G47"/>
    <mergeCell ref="H47:K47"/>
    <mergeCell ref="M47:P47"/>
    <mergeCell ref="Q47:R47"/>
    <mergeCell ref="S47:V47"/>
    <mergeCell ref="X47:AA47"/>
    <mergeCell ref="AB47:AC47"/>
    <mergeCell ref="B48:D48"/>
    <mergeCell ref="E48:G48"/>
    <mergeCell ref="H48:K48"/>
    <mergeCell ref="M48:P48"/>
    <mergeCell ref="Q48:R48"/>
    <mergeCell ref="S48:V48"/>
    <mergeCell ref="X48:AA48"/>
    <mergeCell ref="AB48:AC48"/>
    <mergeCell ref="B49:D49"/>
    <mergeCell ref="E49:G49"/>
    <mergeCell ref="H49:K49"/>
    <mergeCell ref="M49:P49"/>
    <mergeCell ref="Q49:R49"/>
    <mergeCell ref="S49:V49"/>
    <mergeCell ref="X49:AA49"/>
    <mergeCell ref="AB49:AC49"/>
    <mergeCell ref="B50:D50"/>
    <mergeCell ref="E50:G50"/>
    <mergeCell ref="H50:AC50"/>
    <mergeCell ref="B53:D53"/>
    <mergeCell ref="E53:G53"/>
    <mergeCell ref="H53:R53"/>
    <mergeCell ref="S53:AC53"/>
    <mergeCell ref="B54:D54"/>
    <mergeCell ref="E54:G54"/>
    <mergeCell ref="H54:P54"/>
    <mergeCell ref="S54:AA54"/>
    <mergeCell ref="B55:D55"/>
    <mergeCell ref="E55:G55"/>
    <mergeCell ref="H55:K55"/>
    <mergeCell ref="M55:P55"/>
    <mergeCell ref="S55:V55"/>
    <mergeCell ref="X55:AA55"/>
    <mergeCell ref="AB55:AC55"/>
    <mergeCell ref="B56:D56"/>
    <mergeCell ref="E56:G56"/>
    <mergeCell ref="H56:K56"/>
    <mergeCell ref="M56:P56"/>
    <mergeCell ref="S56:V56"/>
    <mergeCell ref="X56:AA56"/>
    <mergeCell ref="AB56:AC56"/>
    <mergeCell ref="B57:D57"/>
    <mergeCell ref="E57:G57"/>
    <mergeCell ref="H57:K57"/>
    <mergeCell ref="M57:P57"/>
    <mergeCell ref="S57:V57"/>
    <mergeCell ref="X57:AA57"/>
    <mergeCell ref="AB57:AC57"/>
    <mergeCell ref="B58:D58"/>
    <mergeCell ref="E58:G58"/>
    <mergeCell ref="H58:K58"/>
    <mergeCell ref="M58:P58"/>
    <mergeCell ref="S58:V58"/>
    <mergeCell ref="X58:AA58"/>
    <mergeCell ref="AB58:AC58"/>
    <mergeCell ref="B59:D59"/>
    <mergeCell ref="E59:G59"/>
    <mergeCell ref="H59:K59"/>
    <mergeCell ref="M59:P59"/>
    <mergeCell ref="S59:V59"/>
    <mergeCell ref="X59:AA59"/>
    <mergeCell ref="AB59:AC59"/>
    <mergeCell ref="B60:D60"/>
    <mergeCell ref="E60:G60"/>
    <mergeCell ref="H60:K60"/>
    <mergeCell ref="M60:P60"/>
    <mergeCell ref="S60:V60"/>
    <mergeCell ref="X60:AA60"/>
    <mergeCell ref="AB60:AC60"/>
    <mergeCell ref="B61:D61"/>
    <mergeCell ref="E61:G61"/>
    <mergeCell ref="H61:AC61"/>
    <mergeCell ref="AQ69:AQ70"/>
    <mergeCell ref="A71:D71"/>
    <mergeCell ref="E71:H71"/>
    <mergeCell ref="I71:L71"/>
    <mergeCell ref="M71:P71"/>
    <mergeCell ref="Q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72:D73"/>
    <mergeCell ref="E72:H73"/>
    <mergeCell ref="I72:L72"/>
    <mergeCell ref="M72:P72"/>
    <mergeCell ref="Q72:T72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AQ72:AQ73"/>
    <mergeCell ref="I73:J73"/>
    <mergeCell ref="K73:L73"/>
    <mergeCell ref="M73:N73"/>
    <mergeCell ref="O73:P73"/>
    <mergeCell ref="Q73:R73"/>
    <mergeCell ref="S73:T73"/>
    <mergeCell ref="A74:D75"/>
    <mergeCell ref="E74:H74"/>
    <mergeCell ref="I74:L75"/>
    <mergeCell ref="M74:P74"/>
    <mergeCell ref="Q74:T74"/>
    <mergeCell ref="U74:V75"/>
    <mergeCell ref="W74:X75"/>
    <mergeCell ref="Y74:Z75"/>
    <mergeCell ref="AA74:AB75"/>
    <mergeCell ref="AC74:AD75"/>
    <mergeCell ref="AE74:AF75"/>
    <mergeCell ref="AG74:AH75"/>
    <mergeCell ref="AI74:AJ75"/>
    <mergeCell ref="AQ74:AQ75"/>
    <mergeCell ref="E75:F75"/>
    <mergeCell ref="G75:H75"/>
    <mergeCell ref="M75:N75"/>
    <mergeCell ref="O75:P75"/>
    <mergeCell ref="Q75:R75"/>
    <mergeCell ref="S75:T75"/>
    <mergeCell ref="A76:D77"/>
    <mergeCell ref="E76:H76"/>
    <mergeCell ref="I76:L76"/>
    <mergeCell ref="M76:P77"/>
    <mergeCell ref="Q76:T76"/>
    <mergeCell ref="U76:V77"/>
    <mergeCell ref="W76:X77"/>
    <mergeCell ref="Y76:Z77"/>
    <mergeCell ref="AA76:AB77"/>
    <mergeCell ref="AC76:AD77"/>
    <mergeCell ref="AE76:AF77"/>
    <mergeCell ref="AG76:AH77"/>
    <mergeCell ref="AI76:AJ77"/>
    <mergeCell ref="AQ76:AQ77"/>
    <mergeCell ref="E77:F77"/>
    <mergeCell ref="G77:H77"/>
    <mergeCell ref="I77:J77"/>
    <mergeCell ref="K77:L77"/>
    <mergeCell ref="Q77:R77"/>
    <mergeCell ref="S77:T77"/>
    <mergeCell ref="A78:D79"/>
    <mergeCell ref="E78:H78"/>
    <mergeCell ref="I78:L78"/>
    <mergeCell ref="M78:P78"/>
    <mergeCell ref="Q78:T79"/>
    <mergeCell ref="U78:V79"/>
    <mergeCell ref="W78:X79"/>
    <mergeCell ref="Y78:Z79"/>
    <mergeCell ref="AA78:AB79"/>
    <mergeCell ref="AC78:AD79"/>
    <mergeCell ref="AE78:AF79"/>
    <mergeCell ref="AG78:AH79"/>
    <mergeCell ref="AI78:AJ79"/>
    <mergeCell ref="AQ78:AQ79"/>
    <mergeCell ref="E79:F79"/>
    <mergeCell ref="G79:H79"/>
    <mergeCell ref="I79:J79"/>
    <mergeCell ref="K79:L79"/>
    <mergeCell ref="M79:N79"/>
    <mergeCell ref="O79:P79"/>
    <mergeCell ref="A81:D81"/>
    <mergeCell ref="E81:H81"/>
    <mergeCell ref="I81:L81"/>
    <mergeCell ref="M81:P81"/>
    <mergeCell ref="Q81:T81"/>
    <mergeCell ref="U81:V81"/>
    <mergeCell ref="W81:X81"/>
    <mergeCell ref="Y81:Z81"/>
    <mergeCell ref="AA81:AB81"/>
    <mergeCell ref="AC81:AD81"/>
    <mergeCell ref="AE81:AF81"/>
    <mergeCell ref="AG81:AH81"/>
    <mergeCell ref="AI81:AJ81"/>
    <mergeCell ref="A82:D83"/>
    <mergeCell ref="E82:H83"/>
    <mergeCell ref="I82:L82"/>
    <mergeCell ref="M82:P82"/>
    <mergeCell ref="Q82:T82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AQ82:AQ83"/>
    <mergeCell ref="I83:J83"/>
    <mergeCell ref="K83:L83"/>
    <mergeCell ref="M83:N83"/>
    <mergeCell ref="O83:P83"/>
    <mergeCell ref="Q83:R83"/>
    <mergeCell ref="S83:T83"/>
    <mergeCell ref="A84:D85"/>
    <mergeCell ref="E84:H84"/>
    <mergeCell ref="I84:L85"/>
    <mergeCell ref="M84:P84"/>
    <mergeCell ref="Q84:T84"/>
    <mergeCell ref="U84:V85"/>
    <mergeCell ref="W84:X85"/>
    <mergeCell ref="Y84:Z85"/>
    <mergeCell ref="AA84:AB85"/>
    <mergeCell ref="AC84:AD85"/>
    <mergeCell ref="AE84:AF85"/>
    <mergeCell ref="AG84:AH85"/>
    <mergeCell ref="AI84:AJ85"/>
    <mergeCell ref="AQ84:AQ85"/>
    <mergeCell ref="E85:F85"/>
    <mergeCell ref="G85:H85"/>
    <mergeCell ref="M85:N85"/>
    <mergeCell ref="O85:P85"/>
    <mergeCell ref="Q85:R85"/>
    <mergeCell ref="S85:T85"/>
    <mergeCell ref="A86:D87"/>
    <mergeCell ref="E86:H86"/>
    <mergeCell ref="I86:L86"/>
    <mergeCell ref="M86:P87"/>
    <mergeCell ref="Q86:T86"/>
    <mergeCell ref="U86:V87"/>
    <mergeCell ref="W86:X87"/>
    <mergeCell ref="Y86:Z87"/>
    <mergeCell ref="AA86:AB87"/>
    <mergeCell ref="AC86:AD87"/>
    <mergeCell ref="AE86:AF87"/>
    <mergeCell ref="AG86:AH87"/>
    <mergeCell ref="AI86:AJ87"/>
    <mergeCell ref="AQ86:AQ87"/>
    <mergeCell ref="E87:F87"/>
    <mergeCell ref="G87:H87"/>
    <mergeCell ref="I87:J87"/>
    <mergeCell ref="K87:L87"/>
    <mergeCell ref="Q87:R87"/>
    <mergeCell ref="S87:T87"/>
    <mergeCell ref="A88:D89"/>
    <mergeCell ref="E88:H88"/>
    <mergeCell ref="I88:L88"/>
    <mergeCell ref="M88:P88"/>
    <mergeCell ref="Q88:T89"/>
    <mergeCell ref="U88:V89"/>
    <mergeCell ref="W88:X89"/>
    <mergeCell ref="Y88:Z89"/>
    <mergeCell ref="AA88:AB89"/>
    <mergeCell ref="AC88:AD89"/>
    <mergeCell ref="AE88:AF89"/>
    <mergeCell ref="AG88:AH89"/>
    <mergeCell ref="AI88:AJ89"/>
    <mergeCell ref="AQ88:AQ89"/>
    <mergeCell ref="E89:F89"/>
    <mergeCell ref="G89:H89"/>
    <mergeCell ref="I89:J89"/>
    <mergeCell ref="K89:L89"/>
    <mergeCell ref="M89:N89"/>
    <mergeCell ref="O89:P89"/>
    <mergeCell ref="A91:D91"/>
    <mergeCell ref="E91:H91"/>
    <mergeCell ref="I91:L91"/>
    <mergeCell ref="M91:P91"/>
    <mergeCell ref="Q91:T91"/>
    <mergeCell ref="U91:V91"/>
    <mergeCell ref="W91:X91"/>
    <mergeCell ref="Y91:Z91"/>
    <mergeCell ref="AA91:AB91"/>
    <mergeCell ref="AC91:AD91"/>
    <mergeCell ref="AE91:AF91"/>
    <mergeCell ref="AG91:AH91"/>
    <mergeCell ref="AI91:AJ91"/>
    <mergeCell ref="A92:D93"/>
    <mergeCell ref="E92:H93"/>
    <mergeCell ref="I92:L92"/>
    <mergeCell ref="M92:P92"/>
    <mergeCell ref="Q92:T92"/>
    <mergeCell ref="U92:V93"/>
    <mergeCell ref="W92:X93"/>
    <mergeCell ref="Y92:Z93"/>
    <mergeCell ref="AA92:AB93"/>
    <mergeCell ref="AC92:AD93"/>
    <mergeCell ref="AE92:AF93"/>
    <mergeCell ref="AG92:AH93"/>
    <mergeCell ref="AI92:AJ93"/>
    <mergeCell ref="AQ92:AQ93"/>
    <mergeCell ref="I93:J93"/>
    <mergeCell ref="K93:L93"/>
    <mergeCell ref="M93:N93"/>
    <mergeCell ref="O93:P93"/>
    <mergeCell ref="Q93:R93"/>
    <mergeCell ref="S93:T93"/>
    <mergeCell ref="A94:D95"/>
    <mergeCell ref="E94:H94"/>
    <mergeCell ref="I94:L95"/>
    <mergeCell ref="M94:P94"/>
    <mergeCell ref="Q94:T94"/>
    <mergeCell ref="U94:V95"/>
    <mergeCell ref="W94:X95"/>
    <mergeCell ref="Y94:Z95"/>
    <mergeCell ref="AA94:AB95"/>
    <mergeCell ref="AC94:AD95"/>
    <mergeCell ref="AE94:AF95"/>
    <mergeCell ref="AG94:AH95"/>
    <mergeCell ref="AI94:AJ95"/>
    <mergeCell ref="AQ94:AQ95"/>
    <mergeCell ref="E95:F95"/>
    <mergeCell ref="G95:H95"/>
    <mergeCell ref="M95:N95"/>
    <mergeCell ref="O95:P95"/>
    <mergeCell ref="Q95:R95"/>
    <mergeCell ref="S95:T95"/>
    <mergeCell ref="A96:D97"/>
    <mergeCell ref="E96:H96"/>
    <mergeCell ref="I96:L96"/>
    <mergeCell ref="M96:P97"/>
    <mergeCell ref="Q96:T96"/>
    <mergeCell ref="U96:V97"/>
    <mergeCell ref="W96:X97"/>
    <mergeCell ref="Y96:Z97"/>
    <mergeCell ref="AA96:AB97"/>
    <mergeCell ref="AC96:AD97"/>
    <mergeCell ref="AE96:AF97"/>
    <mergeCell ref="AG96:AH97"/>
    <mergeCell ref="AI96:AJ97"/>
    <mergeCell ref="AQ96:AQ97"/>
    <mergeCell ref="E97:F97"/>
    <mergeCell ref="G97:H97"/>
    <mergeCell ref="I97:J97"/>
    <mergeCell ref="K97:L97"/>
    <mergeCell ref="Q97:R97"/>
    <mergeCell ref="S97:T97"/>
    <mergeCell ref="A98:D99"/>
    <mergeCell ref="E98:H98"/>
    <mergeCell ref="I98:L98"/>
    <mergeCell ref="M98:P98"/>
    <mergeCell ref="Q98:T99"/>
    <mergeCell ref="U98:V99"/>
    <mergeCell ref="W98:X99"/>
    <mergeCell ref="Y98:Z99"/>
    <mergeCell ref="AA98:AB99"/>
    <mergeCell ref="AC98:AD99"/>
    <mergeCell ref="AE98:AF99"/>
    <mergeCell ref="AG98:AH99"/>
    <mergeCell ref="AI98:AJ99"/>
    <mergeCell ref="AQ98:AQ99"/>
    <mergeCell ref="E99:F99"/>
    <mergeCell ref="G99:H99"/>
    <mergeCell ref="I99:J99"/>
    <mergeCell ref="K99:L99"/>
    <mergeCell ref="M99:N99"/>
    <mergeCell ref="O99:P99"/>
    <mergeCell ref="A101:D101"/>
    <mergeCell ref="E101:H101"/>
    <mergeCell ref="I101:L101"/>
    <mergeCell ref="M101:P101"/>
    <mergeCell ref="Q101:T101"/>
    <mergeCell ref="U101:V101"/>
    <mergeCell ref="W101:X101"/>
    <mergeCell ref="Y101:Z101"/>
    <mergeCell ref="AA101:AB101"/>
    <mergeCell ref="AC101:AD101"/>
    <mergeCell ref="AE101:AF101"/>
    <mergeCell ref="AG101:AH101"/>
    <mergeCell ref="AI101:AJ101"/>
    <mergeCell ref="A102:D103"/>
    <mergeCell ref="E102:H103"/>
    <mergeCell ref="I102:L102"/>
    <mergeCell ref="M102:P102"/>
    <mergeCell ref="Q102:T102"/>
    <mergeCell ref="U102:V103"/>
    <mergeCell ref="W102:X103"/>
    <mergeCell ref="Y102:Z103"/>
    <mergeCell ref="AA102:AB103"/>
    <mergeCell ref="AC102:AD103"/>
    <mergeCell ref="AE102:AF103"/>
    <mergeCell ref="AG102:AH103"/>
    <mergeCell ref="AI102:AJ103"/>
    <mergeCell ref="AQ102:AQ103"/>
    <mergeCell ref="I103:J103"/>
    <mergeCell ref="K103:L103"/>
    <mergeCell ref="M103:N103"/>
    <mergeCell ref="O103:P103"/>
    <mergeCell ref="Q103:R103"/>
    <mergeCell ref="S103:T103"/>
    <mergeCell ref="A104:D105"/>
    <mergeCell ref="E104:H104"/>
    <mergeCell ref="I104:L105"/>
    <mergeCell ref="M104:P104"/>
    <mergeCell ref="Q104:T104"/>
    <mergeCell ref="U104:V105"/>
    <mergeCell ref="W104:X105"/>
    <mergeCell ref="Y104:Z105"/>
    <mergeCell ref="AA104:AB105"/>
    <mergeCell ref="AC104:AD105"/>
    <mergeCell ref="AE104:AF105"/>
    <mergeCell ref="AG104:AH105"/>
    <mergeCell ref="AI104:AJ105"/>
    <mergeCell ref="AQ104:AQ105"/>
    <mergeCell ref="E105:F105"/>
    <mergeCell ref="G105:H105"/>
    <mergeCell ref="M105:N105"/>
    <mergeCell ref="O105:P105"/>
    <mergeCell ref="Q105:R105"/>
    <mergeCell ref="S105:T105"/>
    <mergeCell ref="A106:D107"/>
    <mergeCell ref="E106:H106"/>
    <mergeCell ref="I106:L106"/>
    <mergeCell ref="M106:P107"/>
    <mergeCell ref="Q106:T106"/>
    <mergeCell ref="U106:V107"/>
    <mergeCell ref="W106:X107"/>
    <mergeCell ref="Y106:Z107"/>
    <mergeCell ref="AA106:AB107"/>
    <mergeCell ref="AC106:AD107"/>
    <mergeCell ref="AE106:AF107"/>
    <mergeCell ref="AG106:AH107"/>
    <mergeCell ref="AI106:AJ107"/>
    <mergeCell ref="AQ106:AQ107"/>
    <mergeCell ref="E107:F107"/>
    <mergeCell ref="G107:H107"/>
    <mergeCell ref="I107:J107"/>
    <mergeCell ref="K107:L107"/>
    <mergeCell ref="Q107:R107"/>
    <mergeCell ref="S107:T107"/>
    <mergeCell ref="A108:D109"/>
    <mergeCell ref="E108:H108"/>
    <mergeCell ref="I108:L108"/>
    <mergeCell ref="M108:P108"/>
    <mergeCell ref="Q108:T109"/>
    <mergeCell ref="U108:V109"/>
    <mergeCell ref="W108:X109"/>
    <mergeCell ref="Y108:Z109"/>
    <mergeCell ref="AA108:AB109"/>
    <mergeCell ref="AC108:AD109"/>
    <mergeCell ref="AE108:AF109"/>
    <mergeCell ref="AG108:AH109"/>
    <mergeCell ref="AI108:AJ109"/>
    <mergeCell ref="AQ108:AQ109"/>
    <mergeCell ref="E109:F109"/>
    <mergeCell ref="G109:H109"/>
    <mergeCell ref="I109:J109"/>
    <mergeCell ref="K109:L109"/>
    <mergeCell ref="M109:N109"/>
    <mergeCell ref="O109:P109"/>
    <mergeCell ref="B114:D114"/>
    <mergeCell ref="E114:G114"/>
    <mergeCell ref="H114:AA114"/>
    <mergeCell ref="B115:D115"/>
    <mergeCell ref="E115:G115"/>
    <mergeCell ref="H115:N115"/>
    <mergeCell ref="R115:X115"/>
    <mergeCell ref="B116:D116"/>
    <mergeCell ref="E116:G116"/>
    <mergeCell ref="H116:J116"/>
    <mergeCell ref="L116:N116"/>
    <mergeCell ref="R116:T116"/>
    <mergeCell ref="V116:X116"/>
    <mergeCell ref="B117:D117"/>
    <mergeCell ref="E117:G117"/>
    <mergeCell ref="H117:J117"/>
    <mergeCell ref="L117:N117"/>
    <mergeCell ref="R117:T117"/>
    <mergeCell ref="V117:X117"/>
    <mergeCell ref="B118:D118"/>
    <mergeCell ref="E118:G118"/>
    <mergeCell ref="H118:J118"/>
    <mergeCell ref="L118:N118"/>
    <mergeCell ref="R118:T118"/>
    <mergeCell ref="V118:X118"/>
    <mergeCell ref="B119:D119"/>
    <mergeCell ref="E119:G119"/>
    <mergeCell ref="H119:J119"/>
    <mergeCell ref="L119:N119"/>
    <mergeCell ref="R119:T119"/>
    <mergeCell ref="V119:X119"/>
    <mergeCell ref="B120:D120"/>
    <mergeCell ref="E120:G120"/>
    <mergeCell ref="H120:J120"/>
    <mergeCell ref="L120:N120"/>
    <mergeCell ref="R120:T120"/>
    <mergeCell ref="V120:X120"/>
    <mergeCell ref="B121:D121"/>
    <mergeCell ref="E121:G121"/>
    <mergeCell ref="H121:J121"/>
    <mergeCell ref="L121:N121"/>
    <mergeCell ref="R121:T121"/>
    <mergeCell ref="V121:X121"/>
    <mergeCell ref="O125:O128"/>
    <mergeCell ref="P125:Q125"/>
    <mergeCell ref="R125:R128"/>
    <mergeCell ref="P126:Q126"/>
    <mergeCell ref="P127:Q127"/>
    <mergeCell ref="P128:Q128"/>
    <mergeCell ref="O130:O131"/>
    <mergeCell ref="P130:Q130"/>
    <mergeCell ref="R130:R131"/>
    <mergeCell ref="P131:Q131"/>
    <mergeCell ref="H132:H133"/>
    <mergeCell ref="I132:J132"/>
    <mergeCell ref="K132:K133"/>
    <mergeCell ref="P132:Q132"/>
    <mergeCell ref="V132:V133"/>
    <mergeCell ref="W132:X132"/>
    <mergeCell ref="Y132:Y133"/>
    <mergeCell ref="I133:J133"/>
    <mergeCell ref="W133:X133"/>
    <mergeCell ref="I134:J134"/>
    <mergeCell ref="D135:D136"/>
    <mergeCell ref="E135:F135"/>
    <mergeCell ref="G135:G136"/>
    <mergeCell ref="L135:L136"/>
    <mergeCell ref="M135:N135"/>
    <mergeCell ref="O135:O136"/>
    <mergeCell ref="R135:R136"/>
    <mergeCell ref="S135:T135"/>
    <mergeCell ref="U135:U136"/>
    <mergeCell ref="Z135:Z136"/>
    <mergeCell ref="AA135:AB135"/>
    <mergeCell ref="AC135:AC136"/>
    <mergeCell ref="E136:F136"/>
    <mergeCell ref="M136:N136"/>
    <mergeCell ref="S136:T136"/>
    <mergeCell ref="AA136:AB136"/>
    <mergeCell ref="E137:F137"/>
    <mergeCell ref="M137:N137"/>
    <mergeCell ref="S137:T137"/>
    <mergeCell ref="AA137:AB137"/>
    <mergeCell ref="C138:D138"/>
    <mergeCell ref="G138:H138"/>
    <mergeCell ref="K138:L138"/>
    <mergeCell ref="O138:P138"/>
    <mergeCell ref="Q138:R138"/>
    <mergeCell ref="U138:V138"/>
    <mergeCell ref="Y138:Z138"/>
    <mergeCell ref="AC138:AD138"/>
    <mergeCell ref="C139:D146"/>
    <mergeCell ref="G139:H146"/>
    <mergeCell ref="K139:L146"/>
    <mergeCell ref="O139:P146"/>
    <mergeCell ref="Q139:R146"/>
    <mergeCell ref="U139:V146"/>
    <mergeCell ref="Y139:Z146"/>
    <mergeCell ref="AC139:AD146"/>
    <mergeCell ref="I148:J148"/>
    <mergeCell ref="W148:X148"/>
    <mergeCell ref="I150:J150"/>
    <mergeCell ref="P150:Q150"/>
    <mergeCell ref="W150:X150"/>
    <mergeCell ref="P151:Q151"/>
    <mergeCell ref="P153:Q153"/>
    <mergeCell ref="P156:Q156"/>
    <mergeCell ref="P158:Q158"/>
    <mergeCell ref="A163:C163"/>
    <mergeCell ref="D163:F163"/>
    <mergeCell ref="G163:AD163"/>
    <mergeCell ref="A164:C164"/>
    <mergeCell ref="D164:F164"/>
    <mergeCell ref="G164:O164"/>
    <mergeCell ref="S164:Z164"/>
    <mergeCell ref="AA164:AD164"/>
    <mergeCell ref="A165:C165"/>
    <mergeCell ref="D165:F165"/>
    <mergeCell ref="G165:I165"/>
    <mergeCell ref="J165:K165"/>
    <mergeCell ref="L165:O165"/>
    <mergeCell ref="S165:U165"/>
    <mergeCell ref="V165:W165"/>
    <mergeCell ref="A166:C166"/>
    <mergeCell ref="D166:F166"/>
    <mergeCell ref="G166:I166"/>
    <mergeCell ref="J166:K166"/>
    <mergeCell ref="L166:O166"/>
    <mergeCell ref="S166:U166"/>
    <mergeCell ref="V166:W166"/>
    <mergeCell ref="X166:Z166"/>
    <mergeCell ref="A167:C167"/>
    <mergeCell ref="D167:F167"/>
    <mergeCell ref="G167:I167"/>
    <mergeCell ref="J167:K167"/>
    <mergeCell ref="L167:O167"/>
    <mergeCell ref="S167:U167"/>
    <mergeCell ref="V167:W167"/>
  </mergeCells>
  <printOptions headings="false" gridLines="false" gridLinesSet="true" horizontalCentered="true" verticalCentered="false"/>
  <pageMargins left="0.196527777777778" right="0.196527777777778" top="0.78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67" man="true" max="16383" min="0"/>
    <brk id="11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2004-05-13T04:54:00Z</dcterms:created>
  <dc:creator>a</dc:creator>
  <dc:description/>
  <dc:language>ja-JP</dc:language>
  <cp:lastModifiedBy>kawakami takuya</cp:lastModifiedBy>
  <cp:lastPrinted>2023-09-17T06:49:54Z</cp:lastPrinted>
  <dcterms:modified xsi:type="dcterms:W3CDTF">2023-09-18T23:55:32Z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