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新人戦" sheetId="1" r:id="rId1"/>
  </sheets>
  <definedNames>
    <definedName name="_xlnm.Print_Area" localSheetId="0">新人戦!$A$1:$AJ$160</definedName>
  </definedNames>
  <calcPr calcId="144525"/>
</workbook>
</file>

<file path=xl/sharedStrings.xml><?xml version="1.0" encoding="utf-8"?>
<sst xmlns="http://schemas.openxmlformats.org/spreadsheetml/2006/main" count="351" uniqueCount="198">
  <si>
    <t>2022　ＮＥＣパーソナルコンピューター杯　米沢少年サッカー大会（U-11）</t>
  </si>
  <si>
    <t xml:space="preserve">2022　米沢地区新人少年サッカー大会  </t>
  </si>
  <si>
    <t>１）</t>
  </si>
  <si>
    <t>大会要項</t>
  </si>
  <si>
    <t>・主　催</t>
  </si>
  <si>
    <t>米沢地区サッカー協会　四種委員会</t>
  </si>
  <si>
    <t>・後　援</t>
  </si>
  <si>
    <t>ＮＥＣパーソナルコンピュータ株式会社・御食事処「花園」</t>
  </si>
  <si>
    <t>・期　日</t>
  </si>
  <si>
    <t>2022年予選9月19日　決勝T9月23日</t>
  </si>
  <si>
    <t>・会　場</t>
  </si>
  <si>
    <t>予選リーグ：米沢ＳＦ西 　南陽GP　決勝Ｔ：米沢ＳF西</t>
  </si>
  <si>
    <t>・準　備</t>
  </si>
  <si>
    <t>8：00〜 準備終了後監督会議を行います。</t>
  </si>
  <si>
    <t>２）</t>
  </si>
  <si>
    <t>競技方法</t>
  </si>
  <si>
    <t>・日本サッカー協会８人制規則による。</t>
  </si>
  <si>
    <t>・予選は各ブロックリーグ戦、決勝は各ブロック１位２位でのトーナメント戦にて実施する。</t>
  </si>
  <si>
    <t>・選手は小学５年生以下の児童で構成し、ｽﾀｰﾃｨﾝｸﾞ８名ｻﾌﾞ８名、合計１６名とし自由な交代とする。</t>
  </si>
  <si>
    <t>・予選リーグの順位決定は勝点制とする。勝ち＝３点、引き分け＝１点、負け＝０点、次に得失点差、得点上</t>
  </si>
  <si>
    <t>　位、失点下位で決定する。同率の場合は、ＰＫ戦にて決定する。</t>
  </si>
  <si>
    <t>・試合時間は、３０分（１５－３－１５）とする。</t>
  </si>
  <si>
    <t>　決勝戦、三決戦は同点の場合、６分（３－３）の延長戦を行う。</t>
  </si>
  <si>
    <t>　それでも、決しない場合はＰＫ戦で決する。その他の決勝トーナメントは、即時にＰＫ戦にて決する。</t>
  </si>
  <si>
    <t>　（ＰＫ戦は３名で行い、同点の場合は４人目からサドンデスとする）</t>
  </si>
  <si>
    <t>・１位から4位まで県大会への出場権を与える。</t>
  </si>
  <si>
    <t>・予選リーグの警告は決勝トーナメントに持ち越さない</t>
  </si>
  <si>
    <t>　予選リーグでの退場に関しては決勝トーナメントに持ち越される。</t>
  </si>
  <si>
    <t>　悪質なプレーによる退場の場合は、規律委員会により協議される。</t>
  </si>
  <si>
    <t>・選手証の確認をする</t>
  </si>
  <si>
    <t>・審判は4人制の帯同審判とする。（各チーム２名の４級以上の有資格者で審判にあたる）</t>
  </si>
  <si>
    <t>３）予選リーグの組合せ</t>
  </si>
  <si>
    <r>
      <rPr>
        <b/>
        <sz val="11"/>
        <rFont val="ＭＳ ゴシック"/>
        <charset val="128"/>
      </rPr>
      <t>Ａ</t>
    </r>
    <r>
      <rPr>
        <sz val="11"/>
        <rFont val="ＭＳ ゴシック"/>
        <charset val="128"/>
      </rPr>
      <t>ﾌﾞﾛｯｸ</t>
    </r>
  </si>
  <si>
    <r>
      <rPr>
        <b/>
        <sz val="11"/>
        <rFont val="ＭＳ ゴシック"/>
        <charset val="128"/>
      </rPr>
      <t>Ｂ</t>
    </r>
    <r>
      <rPr>
        <sz val="11"/>
        <rFont val="ＭＳ ゴシック"/>
        <charset val="128"/>
      </rPr>
      <t>ﾌﾞﾛｯｸ</t>
    </r>
  </si>
  <si>
    <r>
      <rPr>
        <b/>
        <sz val="11"/>
        <rFont val="ＭＳ ゴシック"/>
        <charset val="128"/>
      </rPr>
      <t>Ｃ</t>
    </r>
    <r>
      <rPr>
        <sz val="11"/>
        <rFont val="ＭＳ ゴシック"/>
        <charset val="128"/>
      </rPr>
      <t>ﾌﾞﾛｯｸ</t>
    </r>
  </si>
  <si>
    <r>
      <rPr>
        <b/>
        <sz val="11"/>
        <rFont val="ＭＳ ゴシック"/>
        <charset val="128"/>
      </rPr>
      <t>Ｄ</t>
    </r>
    <r>
      <rPr>
        <sz val="11"/>
        <rFont val="ＭＳ ゴシック"/>
        <charset val="128"/>
      </rPr>
      <t>ﾌﾞﾛｯｸ</t>
    </r>
  </si>
  <si>
    <t>①</t>
  </si>
  <si>
    <t>FCｸﾞﾗｯｿ</t>
  </si>
  <si>
    <t>⑤</t>
  </si>
  <si>
    <t>川西JFC</t>
  </si>
  <si>
    <t>⑨</t>
  </si>
  <si>
    <t>REDLIONS</t>
  </si>
  <si>
    <t>⑫</t>
  </si>
  <si>
    <t>北部FC</t>
  </si>
  <si>
    <t>②</t>
  </si>
  <si>
    <t>FCｱﾙｶﾃﾞｨｱ</t>
  </si>
  <si>
    <t>⑥</t>
  </si>
  <si>
    <t>高畠蹴友</t>
  </si>
  <si>
    <t>⑩</t>
  </si>
  <si>
    <t>ｱﾋﾞｰｶ米沢</t>
  </si>
  <si>
    <t>⑬</t>
  </si>
  <si>
    <t>HIRO'S</t>
  </si>
  <si>
    <t>③</t>
  </si>
  <si>
    <t>ｱｽﾃﾗｰｿ高畠</t>
  </si>
  <si>
    <t>⑦</t>
  </si>
  <si>
    <t>東部SSS</t>
  </si>
  <si>
    <t>⑪</t>
  </si>
  <si>
    <t>窪田SC</t>
  </si>
  <si>
    <t>⑭</t>
  </si>
  <si>
    <t>南陽WEST</t>
  </si>
  <si>
    <t>④</t>
  </si>
  <si>
    <t>米沢ﾌｪﾆｯｸｽ</t>
  </si>
  <si>
    <t>⑧</t>
  </si>
  <si>
    <t>FC宮内</t>
  </si>
  <si>
    <t>４）予選リーグスケジュール</t>
  </si>
  <si>
    <t>予定時間</t>
  </si>
  <si>
    <t>米沢SF 西南</t>
  </si>
  <si>
    <t>米沢SF　西北</t>
  </si>
  <si>
    <t>会場準備</t>
  </si>
  <si>
    <t>8:00</t>
  </si>
  <si>
    <t>対戦</t>
  </si>
  <si>
    <t>審判</t>
  </si>
  <si>
    <t>第１試合</t>
  </si>
  <si>
    <t>9:00</t>
  </si>
  <si>
    <t>①FCｸﾞﾗｯｿ</t>
  </si>
  <si>
    <t>vs</t>
  </si>
  <si>
    <t>②FCｱﾙｶﾃﾞｨｱ</t>
  </si>
  <si>
    <t>⑤⑥</t>
  </si>
  <si>
    <t>③ｱｽﾃﾗｰｿ高畠</t>
  </si>
  <si>
    <t>④米沢ﾌｪﾆｯｸｽ</t>
  </si>
  <si>
    <t>⑦⑧</t>
  </si>
  <si>
    <t>第２試合</t>
  </si>
  <si>
    <t>9:40</t>
  </si>
  <si>
    <t>⑤川西JFC</t>
  </si>
  <si>
    <t>⑥高畠蹴友</t>
  </si>
  <si>
    <t>①②</t>
  </si>
  <si>
    <t>⑦東部SSS</t>
  </si>
  <si>
    <t>⑧FC宮内</t>
  </si>
  <si>
    <t>③④</t>
  </si>
  <si>
    <t>第３試合</t>
  </si>
  <si>
    <t>10:20</t>
  </si>
  <si>
    <t>第４試合</t>
  </si>
  <si>
    <t>11:00</t>
  </si>
  <si>
    <t>第５試合</t>
  </si>
  <si>
    <t>11:40</t>
  </si>
  <si>
    <t>第６試合</t>
  </si>
  <si>
    <t>12:20</t>
  </si>
  <si>
    <t>撤去</t>
  </si>
  <si>
    <t>13:00</t>
  </si>
  <si>
    <t>南陽GP公園側</t>
  </si>
  <si>
    <t>南陽GP通路側</t>
  </si>
  <si>
    <t>⑨REDLIONS</t>
  </si>
  <si>
    <t>⑩ｱﾋﾞｰｶ米沢</t>
  </si>
  <si>
    <t>⑫⑬</t>
  </si>
  <si>
    <t>⑫北部FC</t>
  </si>
  <si>
    <t>⑬HIRO'S</t>
  </si>
  <si>
    <t>⑨⑩</t>
  </si>
  <si>
    <t>⑪窪田SC</t>
  </si>
  <si>
    <t>⑫⑭</t>
  </si>
  <si>
    <t>⑭南陽WEST</t>
  </si>
  <si>
    <t>⑨⑪</t>
  </si>
  <si>
    <t>⑬⑭</t>
  </si>
  <si>
    <t>⑩⑪</t>
  </si>
  <si>
    <t>５)予選リーグ対戦成績表</t>
  </si>
  <si>
    <t>Ａブロック</t>
  </si>
  <si>
    <t>勝</t>
  </si>
  <si>
    <t>負</t>
  </si>
  <si>
    <t>分</t>
  </si>
  <si>
    <t>勝点</t>
  </si>
  <si>
    <t>得点</t>
  </si>
  <si>
    <t>失点</t>
  </si>
  <si>
    <t>得失</t>
  </si>
  <si>
    <t>順位</t>
  </si>
  <si>
    <t>Ｂブロック</t>
  </si>
  <si>
    <t>Ｃブロック</t>
  </si>
  <si>
    <t>Ｄブロック</t>
  </si>
  <si>
    <t>6）決勝トーナメントスケジュール</t>
  </si>
  <si>
    <t>決勝トーナメント（予選１・２位）</t>
  </si>
  <si>
    <t>第1位：</t>
  </si>
  <si>
    <t xml:space="preserve"> 8:00〜</t>
  </si>
  <si>
    <t>西北コート</t>
  </si>
  <si>
    <t>西南コート</t>
  </si>
  <si>
    <t>第2位：</t>
  </si>
  <si>
    <t xml:space="preserve"> 9:00〜</t>
  </si>
  <si>
    <t>A1</t>
  </si>
  <si>
    <t>D2</t>
  </si>
  <si>
    <t>C1B2</t>
  </si>
  <si>
    <t>B1</t>
  </si>
  <si>
    <t>C2</t>
  </si>
  <si>
    <t>D1A2</t>
  </si>
  <si>
    <t>第3位：</t>
  </si>
  <si>
    <t xml:space="preserve"> 9:40〜</t>
  </si>
  <si>
    <t>C1</t>
  </si>
  <si>
    <t>B2</t>
  </si>
  <si>
    <t>A1D2</t>
  </si>
  <si>
    <t>D1</t>
  </si>
  <si>
    <t>A2</t>
  </si>
  <si>
    <t>B1C2</t>
  </si>
  <si>
    <t>第4位：</t>
  </si>
  <si>
    <t>10:50〜</t>
  </si>
  <si>
    <t>南①負</t>
  </si>
  <si>
    <t>北①負</t>
  </si>
  <si>
    <t>4種</t>
  </si>
  <si>
    <t>南②負</t>
  </si>
  <si>
    <t>北②負</t>
  </si>
  <si>
    <t>第5位：</t>
  </si>
  <si>
    <t>12:00〜</t>
  </si>
  <si>
    <t>南①勝</t>
  </si>
  <si>
    <t>北①勝</t>
  </si>
  <si>
    <t>第2試合負</t>
  </si>
  <si>
    <t>南②勝</t>
  </si>
  <si>
    <t>北②勝</t>
  </si>
  <si>
    <t>第1試合負</t>
  </si>
  <si>
    <t>第6位：</t>
  </si>
  <si>
    <t>12:40〜</t>
  </si>
  <si>
    <t>南③負</t>
  </si>
  <si>
    <t>北③負</t>
  </si>
  <si>
    <t>第2試合勝</t>
  </si>
  <si>
    <t>南③勝</t>
  </si>
  <si>
    <t>北③勝</t>
  </si>
  <si>
    <t>第1試合勝</t>
  </si>
  <si>
    <t>第7位：</t>
  </si>
  <si>
    <t>13:20〜</t>
  </si>
  <si>
    <t>南④負</t>
  </si>
  <si>
    <t>北④負</t>
  </si>
  <si>
    <t>南④勝</t>
  </si>
  <si>
    <t>北④勝</t>
  </si>
  <si>
    <t>第8位：</t>
  </si>
  <si>
    <t>南⑥</t>
  </si>
  <si>
    <t>北⑥</t>
  </si>
  <si>
    <t>北④</t>
  </si>
  <si>
    <t>南④</t>
  </si>
  <si>
    <t>北①</t>
  </si>
  <si>
    <t>南①</t>
  </si>
  <si>
    <t>北②</t>
  </si>
  <si>
    <t>南②</t>
  </si>
  <si>
    <t>Ａ１</t>
  </si>
  <si>
    <t>Ｄ２</t>
  </si>
  <si>
    <t>Ｂ１</t>
  </si>
  <si>
    <t>Ｃ２</t>
  </si>
  <si>
    <t>Ｃ１</t>
  </si>
  <si>
    <t>Ｂ２</t>
  </si>
  <si>
    <t>Ｄ１</t>
  </si>
  <si>
    <t>Ａ２</t>
  </si>
  <si>
    <t>北③</t>
  </si>
  <si>
    <t>南③</t>
  </si>
  <si>
    <t>北⑤</t>
  </si>
  <si>
    <t>南⑤</t>
  </si>
</sst>
</file>

<file path=xl/styles.xml><?xml version="1.0" encoding="utf-8"?>
<styleSheet xmlns="http://schemas.openxmlformats.org/spreadsheetml/2006/main">
  <numFmts count="7">
    <numFmt numFmtId="176" formatCode="_-&quot;\&quot;* #,##0.00_-\ ;\-&quot;\&quot;* #,##0.00_-\ ;_-&quot;\&quot;* &quot;-&quot;??_-\ ;_-@_-"/>
    <numFmt numFmtId="177" formatCode="_-&quot;\&quot;* #,##0_-\ ;\-&quot;\&quot;* #,##0_-\ ;_-&quot;\&quot;* &quot;-&quot;??_-\ ;_-@_-"/>
    <numFmt numFmtId="178" formatCode="_ * #,##0_ ;_ * \-#,##0_ ;_ * &quot;-&quot;??_ ;_ @_ "/>
    <numFmt numFmtId="43" formatCode="_ * #,##0.00_ ;_ * \-#,##0.00_ ;_ * &quot;-&quot;??_ ;_ @_ "/>
    <numFmt numFmtId="179" formatCode="0_);[Red]\(0\)"/>
    <numFmt numFmtId="180" formatCode="General;General;"/>
    <numFmt numFmtId="181" formatCode="0_ "/>
  </numFmts>
  <fonts count="27">
    <font>
      <sz val="11"/>
      <name val="ＭＳ Ｐゴシック"/>
      <charset val="128"/>
    </font>
    <font>
      <sz val="11"/>
      <name val="ＭＳ ゴシック"/>
      <charset val="128"/>
    </font>
    <font>
      <sz val="16"/>
      <name val="ＭＳ ゴシック"/>
      <charset val="128"/>
    </font>
    <font>
      <b/>
      <sz val="11"/>
      <name val="ＭＳ ゴシック"/>
      <charset val="128"/>
    </font>
    <font>
      <i/>
      <sz val="11"/>
      <name val="ＭＳ ゴシック"/>
      <charset val="128"/>
    </font>
    <font>
      <sz val="11"/>
      <color rgb="FFFF0000"/>
      <name val="ＭＳ ゴシック"/>
      <charset val="128"/>
    </font>
    <font>
      <sz val="10"/>
      <name val="ＭＳ ゴシック"/>
      <charset val="128"/>
    </font>
    <font>
      <sz val="11"/>
      <color theme="1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1"/>
      <color theme="3"/>
      <name val="ＭＳ Ｐゴシック"/>
      <charset val="134"/>
      <scheme val="minor"/>
    </font>
    <font>
      <b/>
      <sz val="11"/>
      <color rgb="FF3F3F3F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b/>
      <sz val="11"/>
      <color theme="1"/>
      <name val="ＭＳ Ｐゴシック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0" fontId="18" fillId="17" borderId="61" applyNumberFormat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4" borderId="57" applyNumberFormat="0" applyFon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6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16" borderId="60" applyNumberFormat="0" applyAlignment="0" applyProtection="0">
      <alignment vertical="center"/>
    </xf>
    <xf numFmtId="0" fontId="15" fillId="0" borderId="58" applyNumberFormat="0" applyFill="0" applyAlignment="0" applyProtection="0">
      <alignment vertical="center"/>
    </xf>
    <xf numFmtId="0" fontId="25" fillId="0" borderId="58" applyNumberFormat="0" applyFill="0" applyAlignment="0" applyProtection="0">
      <alignment vertical="center"/>
    </xf>
    <xf numFmtId="0" fontId="24" fillId="16" borderId="61" applyNumberFormat="0" applyAlignment="0" applyProtection="0">
      <alignment vertical="center"/>
    </xf>
    <xf numFmtId="0" fontId="16" fillId="0" borderId="5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0" fillId="21" borderId="62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6" fillId="0" borderId="6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208">
    <xf numFmtId="0" fontId="0" fillId="0" borderId="0" xfId="0"/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0" xfId="0" applyNumberFormat="1" applyFont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left" vertical="center"/>
    </xf>
    <xf numFmtId="49" fontId="1" fillId="0" borderId="10" xfId="0" applyNumberFormat="1" applyFont="1" applyFill="1" applyBorder="1" applyAlignment="1">
      <alignment horizontal="left" vertical="center"/>
    </xf>
    <xf numFmtId="49" fontId="1" fillId="0" borderId="9" xfId="0" applyNumberFormat="1" applyFont="1" applyFill="1" applyBorder="1" applyAlignment="1">
      <alignment horizontal="left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left" vertical="center"/>
    </xf>
    <xf numFmtId="49" fontId="1" fillId="0" borderId="14" xfId="0" applyNumberFormat="1" applyFont="1" applyFill="1" applyBorder="1" applyAlignment="1">
      <alignment horizontal="left" vertical="center"/>
    </xf>
    <xf numFmtId="49" fontId="1" fillId="0" borderId="15" xfId="0" applyNumberFormat="1" applyFont="1" applyFill="1" applyBorder="1" applyAlignment="1">
      <alignment horizontal="left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left" vertical="center"/>
    </xf>
    <xf numFmtId="49" fontId="1" fillId="0" borderId="14" xfId="0" applyNumberFormat="1" applyFont="1" applyBorder="1" applyAlignment="1">
      <alignment horizontal="left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49" fontId="1" fillId="0" borderId="19" xfId="0" applyNumberFormat="1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19" xfId="0" applyFont="1" applyFill="1" applyBorder="1" applyAlignment="1">
      <alignment horizontal="left" vertical="center"/>
    </xf>
    <xf numFmtId="49" fontId="1" fillId="2" borderId="2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Border="1" applyAlignment="1">
      <alignment horizontal="left"/>
    </xf>
    <xf numFmtId="49" fontId="1" fillId="0" borderId="18" xfId="0" applyNumberFormat="1" applyFont="1" applyFill="1" applyBorder="1" applyAlignment="1">
      <alignment vertical="center"/>
    </xf>
    <xf numFmtId="49" fontId="1" fillId="0" borderId="10" xfId="0" applyNumberFormat="1" applyFont="1" applyFill="1" applyBorder="1" applyAlignment="1">
      <alignment vertical="center"/>
    </xf>
    <xf numFmtId="49" fontId="1" fillId="0" borderId="21" xfId="0" applyNumberFormat="1" applyFont="1" applyFill="1" applyBorder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49" fontId="1" fillId="0" borderId="8" xfId="0" applyNumberFormat="1" applyFont="1" applyFill="1" applyBorder="1" applyAlignment="1">
      <alignment vertical="center"/>
    </xf>
    <xf numFmtId="0" fontId="1" fillId="0" borderId="9" xfId="0" applyFont="1" applyFill="1" applyBorder="1" applyAlignment="1">
      <alignment horizontal="left" vertical="center"/>
    </xf>
    <xf numFmtId="0" fontId="0" fillId="0" borderId="8" xfId="0" applyFill="1" applyBorder="1" applyAlignment="1">
      <alignment vertical="center"/>
    </xf>
    <xf numFmtId="49" fontId="1" fillId="0" borderId="12" xfId="0" applyNumberFormat="1" applyFon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49" fontId="1" fillId="0" borderId="23" xfId="0" applyNumberFormat="1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0" fontId="1" fillId="0" borderId="26" xfId="0" applyFont="1" applyFill="1" applyBorder="1" applyAlignment="1">
      <alignment vertical="center"/>
    </xf>
    <xf numFmtId="49" fontId="1" fillId="0" borderId="26" xfId="0" applyNumberFormat="1" applyFont="1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1" fillId="0" borderId="15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49" fontId="1" fillId="0" borderId="28" xfId="0" applyNumberFormat="1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vertical="center"/>
    </xf>
    <xf numFmtId="49" fontId="1" fillId="0" borderId="30" xfId="0" applyNumberFormat="1" applyFont="1" applyBorder="1" applyAlignment="1">
      <alignment horizontal="left"/>
    </xf>
    <xf numFmtId="49" fontId="1" fillId="0" borderId="27" xfId="0" applyNumberFormat="1" applyFont="1" applyFill="1" applyBorder="1" applyAlignment="1">
      <alignment vertical="center"/>
    </xf>
    <xf numFmtId="49" fontId="1" fillId="2" borderId="31" xfId="0" applyNumberFormat="1" applyFont="1" applyFill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3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1" fillId="0" borderId="34" xfId="0" applyNumberFormat="1" applyFont="1" applyFill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18" xfId="0" applyNumberFormat="1" applyFont="1" applyBorder="1" applyAlignment="1">
      <alignment horizontal="center" vertical="center"/>
    </xf>
    <xf numFmtId="49" fontId="1" fillId="0" borderId="35" xfId="0" applyNumberFormat="1" applyFont="1" applyBorder="1" applyAlignment="1">
      <alignment horizontal="center" vertical="center"/>
    </xf>
    <xf numFmtId="49" fontId="1" fillId="0" borderId="36" xfId="0" applyNumberFormat="1" applyFont="1" applyBorder="1" applyAlignment="1">
      <alignment horizontal="center" vertical="center"/>
    </xf>
    <xf numFmtId="49" fontId="1" fillId="0" borderId="37" xfId="0" applyNumberFormat="1" applyFont="1" applyBorder="1" applyAlignment="1">
      <alignment horizontal="center" vertical="center"/>
    </xf>
    <xf numFmtId="180" fontId="1" fillId="0" borderId="38" xfId="0" applyNumberFormat="1" applyFont="1" applyBorder="1" applyAlignment="1">
      <alignment horizontal="center" vertical="center"/>
    </xf>
    <xf numFmtId="180" fontId="1" fillId="0" borderId="39" xfId="0" applyNumberFormat="1" applyFont="1" applyBorder="1" applyAlignment="1">
      <alignment horizontal="center" vertical="center"/>
    </xf>
    <xf numFmtId="180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1" fillId="0" borderId="28" xfId="0" applyNumberFormat="1" applyFont="1" applyBorder="1" applyAlignment="1">
      <alignment horizontal="center" vertical="center"/>
    </xf>
    <xf numFmtId="180" fontId="1" fillId="0" borderId="42" xfId="0" applyNumberFormat="1" applyFont="1" applyBorder="1" applyAlignment="1">
      <alignment horizontal="center" vertical="center"/>
    </xf>
    <xf numFmtId="180" fontId="1" fillId="0" borderId="43" xfId="0" applyNumberFormat="1" applyFont="1" applyBorder="1" applyAlignment="1">
      <alignment horizontal="center" vertical="center"/>
    </xf>
    <xf numFmtId="180" fontId="1" fillId="0" borderId="44" xfId="0" applyNumberFormat="1" applyFont="1" applyBorder="1" applyAlignment="1">
      <alignment horizontal="center" vertical="center"/>
    </xf>
    <xf numFmtId="180" fontId="0" fillId="0" borderId="8" xfId="0" applyNumberFormat="1" applyBorder="1" applyAlignment="1">
      <alignment horizontal="center" vertical="center"/>
    </xf>
    <xf numFmtId="180" fontId="0" fillId="0" borderId="10" xfId="0" applyNumberFormat="1" applyBorder="1" applyAlignment="1">
      <alignment horizontal="center" vertical="center"/>
    </xf>
    <xf numFmtId="180" fontId="0" fillId="0" borderId="1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81" fontId="0" fillId="0" borderId="8" xfId="0" applyNumberFormat="1" applyBorder="1" applyAlignment="1">
      <alignment horizontal="center" vertical="center"/>
    </xf>
    <xf numFmtId="181" fontId="0" fillId="0" borderId="18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35" xfId="0" applyNumberFormat="1" applyFont="1" applyBorder="1" applyAlignment="1">
      <alignment horizontal="center" vertical="center" wrapText="1"/>
    </xf>
    <xf numFmtId="49" fontId="1" fillId="0" borderId="36" xfId="0" applyNumberFormat="1" applyFont="1" applyBorder="1" applyAlignment="1">
      <alignment horizontal="center" vertical="center" wrapText="1"/>
    </xf>
    <xf numFmtId="49" fontId="1" fillId="0" borderId="37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8" xfId="0" applyNumberFormat="1" applyFont="1" applyBorder="1" applyAlignment="1">
      <alignment horizontal="center" vertical="center" wrapText="1"/>
    </xf>
    <xf numFmtId="49" fontId="1" fillId="0" borderId="45" xfId="0" applyNumberFormat="1" applyFont="1" applyBorder="1" applyAlignment="1">
      <alignment horizontal="left"/>
    </xf>
    <xf numFmtId="49" fontId="1" fillId="0" borderId="16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49" fontId="1" fillId="0" borderId="46" xfId="0" applyNumberFormat="1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9" fontId="1" fillId="0" borderId="6" xfId="0" applyNumberFormat="1" applyFont="1" applyBorder="1" applyAlignment="1">
      <alignment horizontal="left"/>
    </xf>
    <xf numFmtId="49" fontId="1" fillId="0" borderId="17" xfId="0" applyNumberFormat="1" applyFont="1" applyBorder="1" applyAlignment="1">
      <alignment horizontal="left"/>
    </xf>
    <xf numFmtId="49" fontId="1" fillId="0" borderId="48" xfId="0" applyNumberFormat="1" applyFont="1" applyBorder="1" applyAlignment="1">
      <alignment horizontal="left"/>
    </xf>
    <xf numFmtId="49" fontId="1" fillId="0" borderId="5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left"/>
    </xf>
    <xf numFmtId="49" fontId="1" fillId="0" borderId="10" xfId="0" applyNumberFormat="1" applyFont="1" applyBorder="1" applyAlignment="1">
      <alignment horizontal="left"/>
    </xf>
    <xf numFmtId="49" fontId="1" fillId="0" borderId="18" xfId="0" applyNumberFormat="1" applyFont="1" applyBorder="1" applyAlignment="1">
      <alignment horizontal="left"/>
    </xf>
    <xf numFmtId="49" fontId="1" fillId="0" borderId="9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left"/>
    </xf>
    <xf numFmtId="49" fontId="1" fillId="0" borderId="14" xfId="0" applyNumberFormat="1" applyFont="1" applyBorder="1" applyAlignment="1">
      <alignment horizontal="left"/>
    </xf>
    <xf numFmtId="49" fontId="1" fillId="0" borderId="19" xfId="0" applyNumberFormat="1" applyFont="1" applyBorder="1" applyAlignment="1">
      <alignment horizontal="left"/>
    </xf>
    <xf numFmtId="49" fontId="1" fillId="0" borderId="13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/>
    </xf>
    <xf numFmtId="49" fontId="0" fillId="0" borderId="8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179" fontId="0" fillId="3" borderId="8" xfId="0" applyNumberFormat="1" applyFill="1" applyBorder="1" applyAlignment="1">
      <alignment horizontal="center" vertical="center"/>
    </xf>
    <xf numFmtId="179" fontId="0" fillId="3" borderId="18" xfId="0" applyNumberFormat="1" applyFill="1" applyBorder="1" applyAlignment="1">
      <alignment horizontal="center" vertical="center"/>
    </xf>
    <xf numFmtId="180" fontId="0" fillId="0" borderId="38" xfId="0" applyNumberFormat="1" applyBorder="1" applyAlignment="1">
      <alignment horizontal="center" vertical="center"/>
    </xf>
    <xf numFmtId="180" fontId="0" fillId="0" borderId="39" xfId="0" applyNumberFormat="1" applyBorder="1" applyAlignment="1">
      <alignment horizontal="center" vertical="center"/>
    </xf>
    <xf numFmtId="180" fontId="0" fillId="0" borderId="40" xfId="0" applyNumberFormat="1" applyBorder="1" applyAlignment="1">
      <alignment horizontal="center" vertical="center"/>
    </xf>
    <xf numFmtId="180" fontId="0" fillId="0" borderId="42" xfId="0" applyNumberFormat="1" applyBorder="1" applyAlignment="1">
      <alignment horizontal="center" vertical="center"/>
    </xf>
    <xf numFmtId="180" fontId="0" fillId="0" borderId="43" xfId="0" applyNumberFormat="1" applyBorder="1" applyAlignment="1">
      <alignment horizontal="center" vertical="center"/>
    </xf>
    <xf numFmtId="180" fontId="0" fillId="0" borderId="44" xfId="0" applyNumberFormat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179" fontId="0" fillId="0" borderId="38" xfId="0" applyNumberFormat="1" applyBorder="1" applyAlignment="1">
      <alignment horizontal="center" vertical="center"/>
    </xf>
    <xf numFmtId="179" fontId="0" fillId="0" borderId="39" xfId="0" applyNumberFormat="1" applyBorder="1" applyAlignment="1">
      <alignment horizontal="center" vertical="center"/>
    </xf>
    <xf numFmtId="179" fontId="0" fillId="0" borderId="40" xfId="0" applyNumberFormat="1" applyBorder="1" applyAlignment="1">
      <alignment horizontal="center" vertical="center"/>
    </xf>
    <xf numFmtId="179" fontId="0" fillId="0" borderId="42" xfId="0" applyNumberFormat="1" applyBorder="1" applyAlignment="1">
      <alignment horizontal="center" vertical="center"/>
    </xf>
    <xf numFmtId="179" fontId="0" fillId="0" borderId="43" xfId="0" applyNumberFormat="1" applyBorder="1" applyAlignment="1">
      <alignment horizontal="center" vertical="center"/>
    </xf>
    <xf numFmtId="179" fontId="0" fillId="0" borderId="44" xfId="0" applyNumberForma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left"/>
    </xf>
    <xf numFmtId="49" fontId="1" fillId="0" borderId="22" xfId="0" applyNumberFormat="1" applyFont="1" applyBorder="1" applyAlignment="1">
      <alignment horizontal="left"/>
    </xf>
    <xf numFmtId="49" fontId="1" fillId="0" borderId="10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left"/>
    </xf>
    <xf numFmtId="49" fontId="1" fillId="0" borderId="18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left"/>
    </xf>
    <xf numFmtId="49" fontId="1" fillId="0" borderId="49" xfId="0" applyNumberFormat="1" applyFont="1" applyBorder="1" applyAlignment="1">
      <alignment horizontal="left"/>
    </xf>
    <xf numFmtId="49" fontId="1" fillId="0" borderId="36" xfId="0" applyNumberFormat="1" applyFont="1" applyBorder="1" applyAlignment="1">
      <alignment horizontal="left"/>
    </xf>
    <xf numFmtId="49" fontId="2" fillId="0" borderId="36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181" fontId="0" fillId="3" borderId="8" xfId="0" applyNumberFormat="1" applyFill="1" applyBorder="1" applyAlignment="1">
      <alignment horizontal="center" vertical="center"/>
    </xf>
    <xf numFmtId="181" fontId="0" fillId="3" borderId="18" xfId="0" applyNumberFormat="1" applyFill="1" applyBorder="1" applyAlignment="1">
      <alignment horizontal="center" vertical="center"/>
    </xf>
    <xf numFmtId="49" fontId="1" fillId="0" borderId="50" xfId="0" applyNumberFormat="1" applyFont="1" applyBorder="1" applyAlignment="1">
      <alignment horizontal="left"/>
    </xf>
    <xf numFmtId="49" fontId="5" fillId="0" borderId="51" xfId="0" applyNumberFormat="1" applyFont="1" applyBorder="1" applyAlignment="1">
      <alignment horizontal="center" vertical="center"/>
    </xf>
    <xf numFmtId="49" fontId="1" fillId="0" borderId="52" xfId="0" applyNumberFormat="1" applyFont="1" applyBorder="1" applyAlignment="1">
      <alignment horizontal="left"/>
    </xf>
    <xf numFmtId="49" fontId="1" fillId="0" borderId="53" xfId="0" applyNumberFormat="1" applyFont="1" applyBorder="1" applyAlignment="1">
      <alignment horizontal="center"/>
    </xf>
    <xf numFmtId="49" fontId="1" fillId="0" borderId="54" xfId="0" applyNumberFormat="1" applyFont="1" applyBorder="1" applyAlignment="1">
      <alignment horizontal="left"/>
    </xf>
    <xf numFmtId="0" fontId="1" fillId="0" borderId="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49" fontId="1" fillId="0" borderId="31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left"/>
    </xf>
    <xf numFmtId="49" fontId="1" fillId="0" borderId="55" xfId="0" applyNumberFormat="1" applyFont="1" applyBorder="1" applyAlignment="1">
      <alignment horizontal="left"/>
    </xf>
    <xf numFmtId="49" fontId="1" fillId="0" borderId="33" xfId="0" applyNumberFormat="1" applyFont="1" applyBorder="1" applyAlignment="1">
      <alignment horizontal="left"/>
    </xf>
    <xf numFmtId="49" fontId="1" fillId="0" borderId="34" xfId="0" applyNumberFormat="1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0" xfId="0" applyNumberFormat="1" applyFont="1" applyAlignment="1">
      <alignment horizontal="left"/>
    </xf>
    <xf numFmtId="49" fontId="1" fillId="0" borderId="28" xfId="0" applyNumberFormat="1" applyFont="1" applyBorder="1" applyAlignment="1">
      <alignment horizontal="left"/>
    </xf>
    <xf numFmtId="49" fontId="2" fillId="0" borderId="56" xfId="0" applyNumberFormat="1" applyFont="1" applyBorder="1" applyAlignment="1">
      <alignment horizontal="center" vertical="center"/>
    </xf>
    <xf numFmtId="49" fontId="1" fillId="0" borderId="56" xfId="0" applyNumberFormat="1" applyFont="1" applyBorder="1" applyAlignment="1">
      <alignment horizontal="left"/>
    </xf>
    <xf numFmtId="0" fontId="0" fillId="0" borderId="0" xfId="0" applyAlignment="1">
      <alignment horizontal="center" vertical="center"/>
    </xf>
    <xf numFmtId="49" fontId="1" fillId="0" borderId="0" xfId="0" applyNumberFormat="1" applyFont="1" applyBorder="1" applyAlignment="1">
      <alignment horizontal="center" vertical="top" textRotation="255"/>
    </xf>
    <xf numFmtId="49" fontId="1" fillId="0" borderId="0" xfId="0" applyNumberFormat="1" applyFont="1" applyBorder="1" applyAlignment="1">
      <alignment horizontal="left" vertical="center"/>
    </xf>
    <xf numFmtId="49" fontId="1" fillId="0" borderId="35" xfId="0" applyNumberFormat="1" applyFont="1" applyBorder="1" applyAlignment="1">
      <alignment horizontal="left"/>
    </xf>
    <xf numFmtId="49" fontId="1" fillId="0" borderId="37" xfId="0" applyNumberFormat="1" applyFont="1" applyBorder="1" applyAlignment="1">
      <alignment horizontal="left"/>
    </xf>
    <xf numFmtId="49" fontId="2" fillId="0" borderId="49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1" fillId="0" borderId="22" xfId="0" applyFont="1" applyBorder="1" applyAlignment="1">
      <alignment horizontal="center"/>
    </xf>
    <xf numFmtId="49" fontId="2" fillId="0" borderId="37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180975</xdr:colOff>
      <xdr:row>136</xdr:row>
      <xdr:rowOff>133350</xdr:rowOff>
    </xdr:from>
    <xdr:to>
      <xdr:col>3</xdr:col>
      <xdr:colOff>114300</xdr:colOff>
      <xdr:row>136</xdr:row>
      <xdr:rowOff>133350</xdr:rowOff>
    </xdr:to>
    <xdr:sp>
      <xdr:nvSpPr>
        <xdr:cNvPr id="5590" name="Text Box 83"/>
        <xdr:cNvSpPr txBox="1">
          <a:spLocks noChangeArrowheads="1"/>
        </xdr:cNvSpPr>
      </xdr:nvSpPr>
      <xdr:spPr>
        <a:xfrm>
          <a:off x="695325" y="2447353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180985</xdr:colOff>
      <xdr:row>136</xdr:row>
      <xdr:rowOff>152400</xdr:rowOff>
    </xdr:from>
    <xdr:ext cx="377539" cy="65"/>
    <xdr:sp>
      <xdr:nvSpPr>
        <xdr:cNvPr id="1109" name="Text Box 85"/>
        <xdr:cNvSpPr txBox="1">
          <a:spLocks noChangeArrowheads="1"/>
        </xdr:cNvSpPr>
      </xdr:nvSpPr>
      <xdr:spPr>
        <a:xfrm>
          <a:off x="1209675" y="24492585"/>
          <a:ext cx="377190" cy="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  <xdr:twoCellAnchor editAs="oneCell">
    <xdr:from>
      <xdr:col>10</xdr:col>
      <xdr:colOff>190500</xdr:colOff>
      <xdr:row>136</xdr:row>
      <xdr:rowOff>123825</xdr:rowOff>
    </xdr:from>
    <xdr:to>
      <xdr:col>11</xdr:col>
      <xdr:colOff>133350</xdr:colOff>
      <xdr:row>136</xdr:row>
      <xdr:rowOff>123825</xdr:rowOff>
    </xdr:to>
    <xdr:sp>
      <xdr:nvSpPr>
        <xdr:cNvPr id="5592" name="Text Box 86"/>
        <xdr:cNvSpPr txBox="1">
          <a:spLocks noChangeArrowheads="1"/>
        </xdr:cNvSpPr>
      </xdr:nvSpPr>
      <xdr:spPr>
        <a:xfrm>
          <a:off x="2762250" y="2446401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190500</xdr:colOff>
      <xdr:row>136</xdr:row>
      <xdr:rowOff>152400</xdr:rowOff>
    </xdr:from>
    <xdr:to>
      <xdr:col>15</xdr:col>
      <xdr:colOff>133350</xdr:colOff>
      <xdr:row>136</xdr:row>
      <xdr:rowOff>152400</xdr:rowOff>
    </xdr:to>
    <xdr:sp>
      <xdr:nvSpPr>
        <xdr:cNvPr id="5593" name="Text Box 87"/>
        <xdr:cNvSpPr txBox="1">
          <a:spLocks noChangeArrowheads="1"/>
        </xdr:cNvSpPr>
      </xdr:nvSpPr>
      <xdr:spPr>
        <a:xfrm>
          <a:off x="3790950" y="2449258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190500</xdr:colOff>
      <xdr:row>136</xdr:row>
      <xdr:rowOff>152400</xdr:rowOff>
    </xdr:from>
    <xdr:to>
      <xdr:col>18</xdr:col>
      <xdr:colOff>114300</xdr:colOff>
      <xdr:row>136</xdr:row>
      <xdr:rowOff>152400</xdr:rowOff>
    </xdr:to>
    <xdr:sp>
      <xdr:nvSpPr>
        <xdr:cNvPr id="5594" name="Text Box 88"/>
        <xdr:cNvSpPr txBox="1">
          <a:spLocks noChangeArrowheads="1"/>
        </xdr:cNvSpPr>
      </xdr:nvSpPr>
      <xdr:spPr>
        <a:xfrm>
          <a:off x="4305300" y="2449258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190500</xdr:colOff>
      <xdr:row>136</xdr:row>
      <xdr:rowOff>152400</xdr:rowOff>
    </xdr:from>
    <xdr:to>
      <xdr:col>21</xdr:col>
      <xdr:colOff>133350</xdr:colOff>
      <xdr:row>136</xdr:row>
      <xdr:rowOff>152400</xdr:rowOff>
    </xdr:to>
    <xdr:sp>
      <xdr:nvSpPr>
        <xdr:cNvPr id="5595" name="Text Box 89"/>
        <xdr:cNvSpPr txBox="1">
          <a:spLocks noChangeArrowheads="1"/>
        </xdr:cNvSpPr>
      </xdr:nvSpPr>
      <xdr:spPr>
        <a:xfrm>
          <a:off x="5334000" y="2449258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190500</xdr:colOff>
      <xdr:row>136</xdr:row>
      <xdr:rowOff>152400</xdr:rowOff>
    </xdr:from>
    <xdr:to>
      <xdr:col>25</xdr:col>
      <xdr:colOff>133350</xdr:colOff>
      <xdr:row>136</xdr:row>
      <xdr:rowOff>152400</xdr:rowOff>
    </xdr:to>
    <xdr:sp>
      <xdr:nvSpPr>
        <xdr:cNvPr id="5596" name="Text Box 90"/>
        <xdr:cNvSpPr txBox="1">
          <a:spLocks noChangeArrowheads="1"/>
        </xdr:cNvSpPr>
      </xdr:nvSpPr>
      <xdr:spPr>
        <a:xfrm>
          <a:off x="6362700" y="2449258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190500</xdr:colOff>
      <xdr:row>136</xdr:row>
      <xdr:rowOff>123825</xdr:rowOff>
    </xdr:from>
    <xdr:to>
      <xdr:col>29</xdr:col>
      <xdr:colOff>133350</xdr:colOff>
      <xdr:row>136</xdr:row>
      <xdr:rowOff>123825</xdr:rowOff>
    </xdr:to>
    <xdr:sp>
      <xdr:nvSpPr>
        <xdr:cNvPr id="5597" name="Text Box 91"/>
        <xdr:cNvSpPr txBox="1">
          <a:spLocks noChangeArrowheads="1"/>
        </xdr:cNvSpPr>
      </xdr:nvSpPr>
      <xdr:spPr>
        <a:xfrm>
          <a:off x="7391400" y="2446401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171450</xdr:colOff>
      <xdr:row>142</xdr:row>
      <xdr:rowOff>0</xdr:rowOff>
    </xdr:from>
    <xdr:to>
      <xdr:col>18</xdr:col>
      <xdr:colOff>85725</xdr:colOff>
      <xdr:row>142</xdr:row>
      <xdr:rowOff>0</xdr:rowOff>
    </xdr:to>
    <xdr:sp>
      <xdr:nvSpPr>
        <xdr:cNvPr id="5601" name="Text Box 96"/>
        <xdr:cNvSpPr txBox="1">
          <a:spLocks noChangeArrowheads="1"/>
        </xdr:cNvSpPr>
      </xdr:nvSpPr>
      <xdr:spPr>
        <a:xfrm>
          <a:off x="4286250" y="2536888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171450</xdr:colOff>
      <xdr:row>142</xdr:row>
      <xdr:rowOff>0</xdr:rowOff>
    </xdr:from>
    <xdr:to>
      <xdr:col>21</xdr:col>
      <xdr:colOff>104775</xdr:colOff>
      <xdr:row>142</xdr:row>
      <xdr:rowOff>0</xdr:rowOff>
    </xdr:to>
    <xdr:sp>
      <xdr:nvSpPr>
        <xdr:cNvPr id="5602" name="Text Box 97"/>
        <xdr:cNvSpPr txBox="1">
          <a:spLocks noChangeArrowheads="1"/>
        </xdr:cNvSpPr>
      </xdr:nvSpPr>
      <xdr:spPr>
        <a:xfrm>
          <a:off x="5314950" y="2536888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 autoPageBreaks="0"/>
  </sheetPr>
  <dimension ref="A1:BW157"/>
  <sheetViews>
    <sheetView tabSelected="1" view="pageBreakPreview" zoomScaleNormal="100" zoomScaleSheetLayoutView="100" topLeftCell="A67" workbookViewId="0">
      <selection activeCell="R114" sqref="R114:X114"/>
    </sheetView>
  </sheetViews>
  <sheetFormatPr defaultColWidth="3.375" defaultRowHeight="13.5"/>
  <cols>
    <col min="1" max="42" width="3.375" style="4"/>
    <col min="43" max="43" width="12.75" style="4" customWidth="1"/>
    <col min="44" max="16384" width="3.375" style="4"/>
  </cols>
  <sheetData>
    <row r="1" s="1" customFormat="1" ht="27.95" customHeight="1" spans="1:36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="1" customFormat="1" ht="27.95" customHeight="1" spans="1:36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="1" customFormat="1" ht="15" customHeight="1" spans="1:2">
      <c r="A3" s="1" t="s">
        <v>2</v>
      </c>
      <c r="B3" s="7" t="s">
        <v>3</v>
      </c>
    </row>
    <row r="4" s="1" customFormat="1" ht="15" customHeight="1" spans="2:5">
      <c r="B4" s="1" t="s">
        <v>4</v>
      </c>
      <c r="E4" s="1" t="s">
        <v>5</v>
      </c>
    </row>
    <row r="5" s="1" customFormat="1" ht="15" customHeight="1" spans="2:5">
      <c r="B5" s="1" t="s">
        <v>6</v>
      </c>
      <c r="E5" s="1" t="s">
        <v>7</v>
      </c>
    </row>
    <row r="6" s="1" customFormat="1" ht="15" customHeight="1" spans="2:5">
      <c r="B6" s="1" t="s">
        <v>8</v>
      </c>
      <c r="E6" s="1" t="s">
        <v>9</v>
      </c>
    </row>
    <row r="7" s="1" customFormat="1" ht="15" customHeight="1" spans="2:17">
      <c r="B7" s="1" t="s">
        <v>10</v>
      </c>
      <c r="E7" s="1" t="s">
        <v>11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="1" customFormat="1" ht="15" customHeight="1"/>
    <row r="9" s="1" customFormat="1" ht="15" customHeight="1" spans="2:5">
      <c r="B9" s="1" t="s">
        <v>12</v>
      </c>
      <c r="E9" s="1" t="s">
        <v>13</v>
      </c>
    </row>
    <row r="10" s="1" customFormat="1" ht="5.1" customHeight="1"/>
    <row r="11" s="1" customFormat="1" ht="15" customHeight="1" spans="1:2">
      <c r="A11" s="1" t="s">
        <v>14</v>
      </c>
      <c r="B11" s="7" t="s">
        <v>15</v>
      </c>
    </row>
    <row r="12" s="1" customFormat="1" ht="15" customHeight="1" spans="2:2">
      <c r="B12" s="1" t="s">
        <v>16</v>
      </c>
    </row>
    <row r="13" s="1" customFormat="1" ht="15" customHeight="1" spans="2:2">
      <c r="B13" s="1" t="s">
        <v>17</v>
      </c>
    </row>
    <row r="14" s="1" customFormat="1" ht="15" customHeight="1" spans="2:2">
      <c r="B14" s="1" t="s">
        <v>18</v>
      </c>
    </row>
    <row r="15" s="1" customFormat="1" ht="15" customHeight="1" spans="2:2">
      <c r="B15" s="1" t="s">
        <v>19</v>
      </c>
    </row>
    <row r="16" s="1" customFormat="1" ht="15" customHeight="1" spans="2:2">
      <c r="B16" s="1" t="s">
        <v>20</v>
      </c>
    </row>
    <row r="17" s="1" customFormat="1" ht="15" customHeight="1" spans="2:2">
      <c r="B17" s="1" t="s">
        <v>21</v>
      </c>
    </row>
    <row r="18" s="1" customFormat="1" ht="15" customHeight="1"/>
    <row r="19" s="1" customFormat="1" ht="15" customHeight="1" spans="2:2">
      <c r="B19" s="1" t="s">
        <v>22</v>
      </c>
    </row>
    <row r="20" s="1" customFormat="1" ht="15" customHeight="1" spans="2:2">
      <c r="B20" s="1" t="s">
        <v>23</v>
      </c>
    </row>
    <row r="21" s="1" customFormat="1" ht="15" customHeight="1" spans="2:2">
      <c r="B21" s="1" t="s">
        <v>24</v>
      </c>
    </row>
    <row r="22" s="1" customFormat="1" ht="15" customHeight="1" spans="2:2">
      <c r="B22" s="1" t="s">
        <v>25</v>
      </c>
    </row>
    <row r="23" s="1" customFormat="1" ht="15" customHeight="1" spans="2:2">
      <c r="B23" s="1" t="s">
        <v>26</v>
      </c>
    </row>
    <row r="24" s="1" customFormat="1" ht="15" customHeight="1" spans="2:2">
      <c r="B24" s="1" t="s">
        <v>27</v>
      </c>
    </row>
    <row r="25" s="1" customFormat="1" ht="15" customHeight="1" spans="2:2">
      <c r="B25" s="1" t="s">
        <v>28</v>
      </c>
    </row>
    <row r="26" s="1" customFormat="1" ht="15" customHeight="1" spans="2:2">
      <c r="B26" s="1" t="s">
        <v>29</v>
      </c>
    </row>
    <row r="27" s="1" customFormat="1" ht="15" customHeight="1" spans="2:2">
      <c r="B27" s="1" t="s">
        <v>30</v>
      </c>
    </row>
    <row r="28" s="1" customFormat="1" ht="15" customHeight="1"/>
    <row r="29" ht="12" customHeight="1"/>
    <row r="30" spans="1:2">
      <c r="A30" s="8" t="s">
        <v>31</v>
      </c>
      <c r="B30" s="8"/>
    </row>
    <row r="31" ht="6.75" customHeight="1" spans="2:2">
      <c r="B31" s="8"/>
    </row>
    <row r="32" s="2" customFormat="1" spans="3:31">
      <c r="C32" s="9" t="s">
        <v>32</v>
      </c>
      <c r="D32" s="10"/>
      <c r="E32" s="10"/>
      <c r="F32" s="10"/>
      <c r="G32" s="10"/>
      <c r="H32" s="11"/>
      <c r="I32" s="9" t="s">
        <v>33</v>
      </c>
      <c r="J32" s="10"/>
      <c r="K32" s="10"/>
      <c r="L32" s="10"/>
      <c r="M32" s="10"/>
      <c r="N32" s="11"/>
      <c r="O32" s="9" t="s">
        <v>34</v>
      </c>
      <c r="P32" s="10"/>
      <c r="Q32" s="10"/>
      <c r="R32" s="10"/>
      <c r="S32" s="10"/>
      <c r="T32" s="11"/>
      <c r="U32" s="9" t="s">
        <v>35</v>
      </c>
      <c r="V32" s="10"/>
      <c r="W32" s="10"/>
      <c r="X32" s="10"/>
      <c r="Y32" s="10"/>
      <c r="AB32" s="75"/>
      <c r="AC32" s="75"/>
      <c r="AD32" s="75"/>
      <c r="AE32" s="75"/>
    </row>
    <row r="33" ht="6.75" customHeight="1"/>
    <row r="34" spans="3:31">
      <c r="C34" s="12" t="s">
        <v>36</v>
      </c>
      <c r="D34" s="12" t="s">
        <v>37</v>
      </c>
      <c r="E34" s="13"/>
      <c r="F34" s="13"/>
      <c r="G34" s="13"/>
      <c r="H34" s="14"/>
      <c r="I34" s="12" t="s">
        <v>38</v>
      </c>
      <c r="J34" s="12" t="s">
        <v>39</v>
      </c>
      <c r="K34" s="12"/>
      <c r="L34" s="12"/>
      <c r="M34" s="12"/>
      <c r="N34" s="14"/>
      <c r="O34" s="12" t="s">
        <v>40</v>
      </c>
      <c r="P34" s="12" t="s">
        <v>41</v>
      </c>
      <c r="Q34" s="12"/>
      <c r="R34" s="12"/>
      <c r="S34" s="12"/>
      <c r="T34" s="14"/>
      <c r="U34" s="12" t="s">
        <v>42</v>
      </c>
      <c r="V34" s="12" t="s">
        <v>43</v>
      </c>
      <c r="W34" s="12"/>
      <c r="X34" s="12"/>
      <c r="Y34" s="12"/>
      <c r="Z34" s="14"/>
      <c r="AB34" s="14"/>
      <c r="AC34" s="14"/>
      <c r="AD34" s="14"/>
      <c r="AE34" s="14"/>
    </row>
    <row r="35" spans="3:31">
      <c r="C35" s="12" t="s">
        <v>44</v>
      </c>
      <c r="D35" s="15" t="s">
        <v>45</v>
      </c>
      <c r="E35" s="16"/>
      <c r="F35" s="16"/>
      <c r="G35" s="16"/>
      <c r="H35" s="14"/>
      <c r="I35" s="12" t="s">
        <v>46</v>
      </c>
      <c r="J35" s="12" t="s">
        <v>47</v>
      </c>
      <c r="K35" s="12"/>
      <c r="L35" s="12"/>
      <c r="M35" s="12"/>
      <c r="N35" s="14"/>
      <c r="O35" s="12" t="s">
        <v>48</v>
      </c>
      <c r="P35" s="15" t="s">
        <v>49</v>
      </c>
      <c r="Q35" s="15"/>
      <c r="R35" s="15"/>
      <c r="S35" s="15"/>
      <c r="T35" s="14"/>
      <c r="U35" s="12" t="s">
        <v>50</v>
      </c>
      <c r="V35" s="12" t="s">
        <v>51</v>
      </c>
      <c r="W35" s="12"/>
      <c r="X35" s="12"/>
      <c r="Y35" s="12"/>
      <c r="Z35" s="14"/>
      <c r="AB35" s="14"/>
      <c r="AC35" s="14"/>
      <c r="AD35" s="14"/>
      <c r="AE35" s="14"/>
    </row>
    <row r="36" spans="3:31">
      <c r="C36" s="12" t="s">
        <v>52</v>
      </c>
      <c r="D36" s="15" t="s">
        <v>53</v>
      </c>
      <c r="E36" s="16"/>
      <c r="F36" s="16"/>
      <c r="G36" s="16"/>
      <c r="H36" s="14"/>
      <c r="I36" s="12" t="s">
        <v>54</v>
      </c>
      <c r="J36" s="12" t="s">
        <v>55</v>
      </c>
      <c r="K36" s="12"/>
      <c r="L36" s="12"/>
      <c r="M36" s="12"/>
      <c r="N36" s="14"/>
      <c r="O36" s="12" t="s">
        <v>56</v>
      </c>
      <c r="P36" s="12" t="s">
        <v>57</v>
      </c>
      <c r="Q36" s="12"/>
      <c r="R36" s="12"/>
      <c r="S36" s="12"/>
      <c r="T36" s="14"/>
      <c r="U36" s="12" t="s">
        <v>58</v>
      </c>
      <c r="V36" s="12" t="s">
        <v>59</v>
      </c>
      <c r="W36" s="12"/>
      <c r="X36" s="12"/>
      <c r="Y36" s="12"/>
      <c r="Z36" s="14"/>
      <c r="AA36" s="14"/>
      <c r="AB36" s="14"/>
      <c r="AC36" s="14"/>
      <c r="AD36" s="14"/>
      <c r="AE36" s="14"/>
    </row>
    <row r="37" spans="3:27">
      <c r="C37" s="12" t="s">
        <v>60</v>
      </c>
      <c r="D37" s="12" t="s">
        <v>61</v>
      </c>
      <c r="E37" s="13"/>
      <c r="F37" s="13"/>
      <c r="G37" s="13"/>
      <c r="H37" s="14"/>
      <c r="I37" s="12" t="s">
        <v>62</v>
      </c>
      <c r="J37" s="12" t="s">
        <v>63</v>
      </c>
      <c r="K37" s="12"/>
      <c r="L37" s="12"/>
      <c r="M37" s="12"/>
      <c r="N37" s="14"/>
      <c r="O37" s="12"/>
      <c r="P37" s="12"/>
      <c r="Q37" s="12"/>
      <c r="R37" s="12"/>
      <c r="S37" s="12"/>
      <c r="T37" s="14"/>
      <c r="U37" s="12"/>
      <c r="V37" s="12"/>
      <c r="W37" s="12"/>
      <c r="X37" s="12"/>
      <c r="Y37" s="12"/>
      <c r="Z37" s="14"/>
      <c r="AA37" s="14"/>
    </row>
    <row r="38" ht="6" customHeight="1" spans="6:22">
      <c r="F38" s="14"/>
      <c r="G38" s="14"/>
      <c r="I38" s="14"/>
      <c r="J38" s="14"/>
      <c r="K38" s="14"/>
      <c r="N38" s="14"/>
      <c r="O38" s="14"/>
      <c r="P38" s="14"/>
      <c r="S38" s="14"/>
      <c r="T38" s="14"/>
      <c r="V38" s="55"/>
    </row>
    <row r="39" spans="1:22">
      <c r="A39" s="8" t="s">
        <v>64</v>
      </c>
      <c r="F39" s="14"/>
      <c r="G39" s="14"/>
      <c r="I39" s="14"/>
      <c r="J39" s="14"/>
      <c r="K39" s="14"/>
      <c r="N39" s="14"/>
      <c r="O39" s="14"/>
      <c r="P39" s="14"/>
      <c r="S39" s="14"/>
      <c r="T39" s="14"/>
      <c r="V39" s="55"/>
    </row>
    <row r="40" ht="6.95" customHeight="1" spans="1:34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56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</row>
    <row r="41" ht="17.1" customHeight="1" spans="1:34">
      <c r="A41" s="14"/>
      <c r="B41" s="17"/>
      <c r="C41" s="18"/>
      <c r="D41" s="18"/>
      <c r="E41" s="19" t="s">
        <v>65</v>
      </c>
      <c r="F41" s="20"/>
      <c r="G41" s="21"/>
      <c r="H41" s="22" t="s">
        <v>66</v>
      </c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22" t="s">
        <v>67</v>
      </c>
      <c r="T41" s="42"/>
      <c r="U41" s="42"/>
      <c r="V41" s="42"/>
      <c r="W41" s="42"/>
      <c r="X41" s="42"/>
      <c r="Y41" s="42"/>
      <c r="Z41" s="42"/>
      <c r="AA41" s="42"/>
      <c r="AB41" s="42"/>
      <c r="AC41" s="67"/>
      <c r="AD41" s="14"/>
      <c r="AE41" s="14"/>
      <c r="AF41" s="14"/>
      <c r="AG41" s="14"/>
      <c r="AH41" s="14"/>
    </row>
    <row r="42" ht="17.1" customHeight="1" spans="1:34">
      <c r="A42" s="14"/>
      <c r="B42" s="23" t="s">
        <v>68</v>
      </c>
      <c r="C42" s="24"/>
      <c r="D42" s="24"/>
      <c r="E42" s="25" t="s">
        <v>69</v>
      </c>
      <c r="F42" s="26"/>
      <c r="G42" s="27"/>
      <c r="H42" s="28" t="s">
        <v>70</v>
      </c>
      <c r="I42" s="43"/>
      <c r="J42" s="43"/>
      <c r="K42" s="43"/>
      <c r="L42" s="43"/>
      <c r="M42" s="43"/>
      <c r="N42" s="43"/>
      <c r="O42" s="43"/>
      <c r="P42" s="44"/>
      <c r="Q42" s="57" t="s">
        <v>71</v>
      </c>
      <c r="R42" s="58"/>
      <c r="S42" s="59" t="s">
        <v>70</v>
      </c>
      <c r="T42" s="60"/>
      <c r="U42" s="60"/>
      <c r="V42" s="60"/>
      <c r="W42" s="60"/>
      <c r="X42" s="60"/>
      <c r="Y42" s="60"/>
      <c r="Z42" s="60"/>
      <c r="AA42" s="76"/>
      <c r="AB42" s="77" t="s">
        <v>71</v>
      </c>
      <c r="AC42" s="78"/>
      <c r="AD42" s="14"/>
      <c r="AE42" s="14"/>
      <c r="AF42" s="14"/>
      <c r="AG42" s="14"/>
      <c r="AH42" s="14"/>
    </row>
    <row r="43" ht="17.1" customHeight="1" spans="1:38">
      <c r="A43" s="14"/>
      <c r="B43" s="23" t="s">
        <v>72</v>
      </c>
      <c r="C43" s="24"/>
      <c r="D43" s="24"/>
      <c r="E43" s="29" t="s">
        <v>73</v>
      </c>
      <c r="F43" s="30"/>
      <c r="G43" s="30"/>
      <c r="H43" s="31" t="s">
        <v>74</v>
      </c>
      <c r="I43" s="30"/>
      <c r="J43" s="30"/>
      <c r="K43" s="45"/>
      <c r="L43" s="46" t="s">
        <v>75</v>
      </c>
      <c r="M43" s="27" t="s">
        <v>76</v>
      </c>
      <c r="N43" s="47"/>
      <c r="O43" s="47"/>
      <c r="P43" s="48"/>
      <c r="Q43" s="61" t="s">
        <v>77</v>
      </c>
      <c r="R43" s="62"/>
      <c r="S43" s="31" t="s">
        <v>78</v>
      </c>
      <c r="T43" s="30"/>
      <c r="U43" s="30"/>
      <c r="V43" s="45"/>
      <c r="W43" s="46" t="s">
        <v>75</v>
      </c>
      <c r="X43" s="27" t="s">
        <v>79</v>
      </c>
      <c r="Y43" s="47"/>
      <c r="Z43" s="47"/>
      <c r="AA43" s="48"/>
      <c r="AB43" s="61" t="s">
        <v>80</v>
      </c>
      <c r="AC43" s="71"/>
      <c r="AF43" s="14"/>
      <c r="AG43" s="14"/>
      <c r="AH43" s="14"/>
      <c r="AI43" s="14"/>
      <c r="AJ43" s="14"/>
      <c r="AK43" s="14"/>
      <c r="AL43" s="14"/>
    </row>
    <row r="44" ht="17.1" customHeight="1" spans="1:38">
      <c r="A44" s="14"/>
      <c r="B44" s="23" t="s">
        <v>81</v>
      </c>
      <c r="C44" s="24"/>
      <c r="D44" s="24"/>
      <c r="E44" s="29" t="s">
        <v>82</v>
      </c>
      <c r="F44" s="30"/>
      <c r="G44" s="30"/>
      <c r="H44" s="31" t="s">
        <v>83</v>
      </c>
      <c r="I44" s="30"/>
      <c r="J44" s="30"/>
      <c r="K44" s="45"/>
      <c r="L44" s="46" t="s">
        <v>75</v>
      </c>
      <c r="M44" s="27" t="s">
        <v>84</v>
      </c>
      <c r="N44" s="47"/>
      <c r="O44" s="47"/>
      <c r="P44" s="48"/>
      <c r="Q44" s="61" t="s">
        <v>85</v>
      </c>
      <c r="R44" s="62"/>
      <c r="S44" s="31" t="s">
        <v>86</v>
      </c>
      <c r="T44" s="30"/>
      <c r="U44" s="30"/>
      <c r="V44" s="45"/>
      <c r="W44" s="46" t="s">
        <v>75</v>
      </c>
      <c r="X44" s="27" t="s">
        <v>87</v>
      </c>
      <c r="Y44" s="47"/>
      <c r="Z44" s="47"/>
      <c r="AA44" s="48"/>
      <c r="AB44" s="61" t="s">
        <v>88</v>
      </c>
      <c r="AC44" s="71"/>
      <c r="AF44" s="14"/>
      <c r="AG44" s="14"/>
      <c r="AH44" s="14"/>
      <c r="AI44" s="14"/>
      <c r="AJ44" s="14"/>
      <c r="AK44" s="14"/>
      <c r="AL44" s="14"/>
    </row>
    <row r="45" ht="17.1" customHeight="1" spans="1:38">
      <c r="A45" s="14"/>
      <c r="B45" s="23" t="s">
        <v>89</v>
      </c>
      <c r="C45" s="24"/>
      <c r="D45" s="24"/>
      <c r="E45" s="29" t="s">
        <v>90</v>
      </c>
      <c r="F45" s="30"/>
      <c r="G45" s="30"/>
      <c r="H45" s="31" t="s">
        <v>74</v>
      </c>
      <c r="I45" s="30"/>
      <c r="J45" s="30"/>
      <c r="K45" s="45"/>
      <c r="L45" s="46" t="s">
        <v>75</v>
      </c>
      <c r="M45" s="27" t="s">
        <v>78</v>
      </c>
      <c r="N45" s="47"/>
      <c r="O45" s="47"/>
      <c r="P45" s="48"/>
      <c r="Q45" s="61" t="s">
        <v>77</v>
      </c>
      <c r="R45" s="62"/>
      <c r="S45" s="31" t="s">
        <v>76</v>
      </c>
      <c r="T45" s="30"/>
      <c r="U45" s="30"/>
      <c r="V45" s="45"/>
      <c r="W45" s="46" t="s">
        <v>75</v>
      </c>
      <c r="X45" s="27" t="s">
        <v>79</v>
      </c>
      <c r="Y45" s="47"/>
      <c r="Z45" s="47"/>
      <c r="AA45" s="48"/>
      <c r="AB45" s="61" t="s">
        <v>80</v>
      </c>
      <c r="AC45" s="71"/>
      <c r="AF45" s="14"/>
      <c r="AG45" s="14"/>
      <c r="AH45" s="14"/>
      <c r="AI45" s="14"/>
      <c r="AJ45" s="14"/>
      <c r="AK45" s="14"/>
      <c r="AL45" s="14"/>
    </row>
    <row r="46" ht="17.1" customHeight="1" spans="1:38">
      <c r="A46" s="14"/>
      <c r="B46" s="23" t="s">
        <v>91</v>
      </c>
      <c r="C46" s="24"/>
      <c r="D46" s="24"/>
      <c r="E46" s="29" t="s">
        <v>92</v>
      </c>
      <c r="F46" s="30"/>
      <c r="G46" s="30"/>
      <c r="H46" s="31" t="s">
        <v>83</v>
      </c>
      <c r="I46" s="30"/>
      <c r="J46" s="30"/>
      <c r="K46" s="45"/>
      <c r="L46" s="46" t="s">
        <v>75</v>
      </c>
      <c r="M46" s="27" t="s">
        <v>86</v>
      </c>
      <c r="N46" s="47"/>
      <c r="O46" s="47"/>
      <c r="P46" s="48"/>
      <c r="Q46" s="61" t="s">
        <v>85</v>
      </c>
      <c r="R46" s="62"/>
      <c r="S46" s="63" t="s">
        <v>84</v>
      </c>
      <c r="T46" s="47"/>
      <c r="U46" s="47"/>
      <c r="V46" s="48"/>
      <c r="W46" s="46" t="s">
        <v>75</v>
      </c>
      <c r="X46" s="27" t="s">
        <v>87</v>
      </c>
      <c r="Y46" s="47"/>
      <c r="Z46" s="47"/>
      <c r="AA46" s="48"/>
      <c r="AB46" s="61" t="s">
        <v>88</v>
      </c>
      <c r="AC46" s="71"/>
      <c r="AF46" s="14"/>
      <c r="AG46" s="14"/>
      <c r="AH46" s="14"/>
      <c r="AI46" s="14"/>
      <c r="AJ46" s="14"/>
      <c r="AK46" s="14"/>
      <c r="AL46" s="14"/>
    </row>
    <row r="47" ht="17.1" customHeight="1" spans="1:38">
      <c r="A47" s="14"/>
      <c r="B47" s="23" t="s">
        <v>93</v>
      </c>
      <c r="C47" s="24"/>
      <c r="D47" s="24"/>
      <c r="E47" s="29" t="s">
        <v>94</v>
      </c>
      <c r="F47" s="30"/>
      <c r="G47" s="30"/>
      <c r="H47" s="31" t="s">
        <v>74</v>
      </c>
      <c r="I47" s="30"/>
      <c r="J47" s="30"/>
      <c r="K47" s="45"/>
      <c r="L47" s="46" t="s">
        <v>75</v>
      </c>
      <c r="M47" s="27" t="s">
        <v>79</v>
      </c>
      <c r="N47" s="47"/>
      <c r="O47" s="47"/>
      <c r="P47" s="48"/>
      <c r="Q47" s="61" t="s">
        <v>77</v>
      </c>
      <c r="R47" s="64"/>
      <c r="S47" s="31" t="s">
        <v>76</v>
      </c>
      <c r="T47" s="30"/>
      <c r="U47" s="45"/>
      <c r="V47" s="45"/>
      <c r="W47" s="46" t="s">
        <v>75</v>
      </c>
      <c r="X47" s="27" t="s">
        <v>78</v>
      </c>
      <c r="Y47" s="47"/>
      <c r="Z47" s="47"/>
      <c r="AA47" s="48"/>
      <c r="AB47" s="61" t="s">
        <v>80</v>
      </c>
      <c r="AC47" s="71"/>
      <c r="AF47" s="14"/>
      <c r="AG47" s="14"/>
      <c r="AH47" s="14"/>
      <c r="AI47" s="14"/>
      <c r="AJ47" s="14"/>
      <c r="AK47" s="14"/>
      <c r="AL47" s="14"/>
    </row>
    <row r="48" ht="17.1" customHeight="1" spans="1:38">
      <c r="A48" s="14"/>
      <c r="B48" s="32" t="s">
        <v>95</v>
      </c>
      <c r="C48" s="33"/>
      <c r="D48" s="33"/>
      <c r="E48" s="34" t="s">
        <v>96</v>
      </c>
      <c r="F48" s="35"/>
      <c r="G48" s="35"/>
      <c r="H48" s="36" t="s">
        <v>83</v>
      </c>
      <c r="I48" s="35"/>
      <c r="J48" s="35"/>
      <c r="K48" s="49"/>
      <c r="L48" s="50" t="s">
        <v>75</v>
      </c>
      <c r="M48" s="51" t="s">
        <v>87</v>
      </c>
      <c r="N48" s="52"/>
      <c r="O48" s="52"/>
      <c r="P48" s="53"/>
      <c r="Q48" s="65" t="s">
        <v>85</v>
      </c>
      <c r="R48" s="66"/>
      <c r="S48" s="36" t="s">
        <v>84</v>
      </c>
      <c r="T48" s="35"/>
      <c r="U48" s="35"/>
      <c r="V48" s="49"/>
      <c r="W48" s="50" t="s">
        <v>75</v>
      </c>
      <c r="X48" s="51" t="s">
        <v>86</v>
      </c>
      <c r="Y48" s="52"/>
      <c r="Z48" s="52"/>
      <c r="AA48" s="53"/>
      <c r="AB48" s="65" t="s">
        <v>88</v>
      </c>
      <c r="AC48" s="79"/>
      <c r="AF48" s="14"/>
      <c r="AG48" s="14"/>
      <c r="AH48" s="14"/>
      <c r="AI48" s="14"/>
      <c r="AJ48" s="14"/>
      <c r="AK48" s="14"/>
      <c r="AL48" s="14"/>
    </row>
    <row r="49" customHeight="1" spans="1:34">
      <c r="A49" s="14"/>
      <c r="B49" s="37" t="s">
        <v>97</v>
      </c>
      <c r="C49" s="38"/>
      <c r="D49" s="38"/>
      <c r="E49" s="39" t="s">
        <v>98</v>
      </c>
      <c r="F49" s="40"/>
      <c r="G49" s="40"/>
      <c r="H49" s="41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80"/>
      <c r="AD49" s="14"/>
      <c r="AE49" s="14"/>
      <c r="AF49" s="14"/>
      <c r="AG49" s="14"/>
      <c r="AH49" s="14"/>
    </row>
    <row r="50" customHeight="1" spans="1:34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56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</row>
    <row r="51" customHeight="1" spans="1:34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56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</row>
    <row r="52" ht="17.1" customHeight="1" spans="1:34">
      <c r="A52" s="14"/>
      <c r="B52" s="17"/>
      <c r="C52" s="18"/>
      <c r="D52" s="18"/>
      <c r="E52" s="19" t="s">
        <v>65</v>
      </c>
      <c r="F52" s="20"/>
      <c r="G52" s="21"/>
      <c r="H52" s="22" t="s">
        <v>99</v>
      </c>
      <c r="I52" s="42"/>
      <c r="J52" s="42"/>
      <c r="K52" s="42"/>
      <c r="L52" s="42"/>
      <c r="M52" s="42"/>
      <c r="N52" s="42"/>
      <c r="O52" s="42"/>
      <c r="P52" s="42"/>
      <c r="Q52" s="42"/>
      <c r="R52" s="67"/>
      <c r="S52" s="68" t="s">
        <v>100</v>
      </c>
      <c r="T52" s="69"/>
      <c r="U52" s="69"/>
      <c r="V52" s="69"/>
      <c r="W52" s="69"/>
      <c r="X52" s="69"/>
      <c r="Y52" s="69"/>
      <c r="Z52" s="69"/>
      <c r="AA52" s="69"/>
      <c r="AB52" s="69"/>
      <c r="AC52" s="81"/>
      <c r="AD52" s="14"/>
      <c r="AE52" s="14"/>
      <c r="AF52" s="14"/>
      <c r="AG52" s="14"/>
      <c r="AH52" s="14"/>
    </row>
    <row r="53" ht="17.1" customHeight="1" spans="1:36">
      <c r="A53" s="14"/>
      <c r="B53" s="23" t="s">
        <v>68</v>
      </c>
      <c r="C53" s="24"/>
      <c r="D53" s="24"/>
      <c r="E53" s="25" t="s">
        <v>69</v>
      </c>
      <c r="F53" s="26"/>
      <c r="G53" s="27"/>
      <c r="H53" s="28" t="s">
        <v>70</v>
      </c>
      <c r="I53" s="43"/>
      <c r="J53" s="43"/>
      <c r="K53" s="43"/>
      <c r="L53" s="43"/>
      <c r="M53" s="43"/>
      <c r="N53" s="43"/>
      <c r="O53" s="43"/>
      <c r="P53" s="44"/>
      <c r="Q53" s="61" t="s">
        <v>71</v>
      </c>
      <c r="R53" s="70"/>
      <c r="S53" s="28" t="s">
        <v>70</v>
      </c>
      <c r="T53" s="43"/>
      <c r="U53" s="43"/>
      <c r="V53" s="43"/>
      <c r="W53" s="43"/>
      <c r="X53" s="43"/>
      <c r="Y53" s="43"/>
      <c r="Z53" s="43"/>
      <c r="AA53" s="44"/>
      <c r="AB53" s="61" t="s">
        <v>71</v>
      </c>
      <c r="AC53" s="70"/>
      <c r="AD53" s="14"/>
      <c r="AE53" s="14"/>
      <c r="AF53" s="14"/>
      <c r="AG53" s="14"/>
      <c r="AH53" s="14"/>
      <c r="AI53" s="14"/>
      <c r="AJ53" s="14"/>
    </row>
    <row r="54" ht="17.1" customHeight="1" spans="1:38">
      <c r="A54" s="14"/>
      <c r="B54" s="23" t="s">
        <v>72</v>
      </c>
      <c r="C54" s="24"/>
      <c r="D54" s="24"/>
      <c r="E54" s="29" t="s">
        <v>73</v>
      </c>
      <c r="F54" s="30"/>
      <c r="G54" s="30"/>
      <c r="H54" s="31" t="s">
        <v>101</v>
      </c>
      <c r="I54" s="30"/>
      <c r="J54" s="30"/>
      <c r="K54" s="45"/>
      <c r="L54" s="46" t="s">
        <v>75</v>
      </c>
      <c r="M54" s="27" t="s">
        <v>102</v>
      </c>
      <c r="N54" s="47"/>
      <c r="O54" s="47"/>
      <c r="P54" s="48"/>
      <c r="Q54" s="61" t="s">
        <v>103</v>
      </c>
      <c r="R54" s="71"/>
      <c r="S54" s="31"/>
      <c r="T54" s="30"/>
      <c r="U54" s="30"/>
      <c r="V54" s="45"/>
      <c r="W54" s="46" t="s">
        <v>75</v>
      </c>
      <c r="X54" s="27"/>
      <c r="Y54" s="47"/>
      <c r="Z54" s="47"/>
      <c r="AA54" s="48"/>
      <c r="AB54" s="82"/>
      <c r="AC54" s="83"/>
      <c r="AF54" s="14"/>
      <c r="AG54" s="14"/>
      <c r="AH54" s="14"/>
      <c r="AI54" s="14"/>
      <c r="AJ54" s="14"/>
      <c r="AK54" s="14"/>
      <c r="AL54" s="14"/>
    </row>
    <row r="55" ht="17.1" customHeight="1" spans="1:38">
      <c r="A55" s="14"/>
      <c r="B55" s="23" t="s">
        <v>81</v>
      </c>
      <c r="C55" s="24"/>
      <c r="D55" s="24"/>
      <c r="E55" s="29" t="s">
        <v>82</v>
      </c>
      <c r="F55" s="30"/>
      <c r="G55" s="30"/>
      <c r="H55" s="31" t="s">
        <v>104</v>
      </c>
      <c r="I55" s="30"/>
      <c r="J55" s="30"/>
      <c r="K55" s="45"/>
      <c r="L55" s="46" t="s">
        <v>75</v>
      </c>
      <c r="M55" s="27" t="s">
        <v>105</v>
      </c>
      <c r="N55" s="47"/>
      <c r="O55" s="47"/>
      <c r="P55" s="48"/>
      <c r="Q55" s="61" t="s">
        <v>106</v>
      </c>
      <c r="R55" s="71"/>
      <c r="S55" s="31"/>
      <c r="T55" s="30"/>
      <c r="U55" s="30"/>
      <c r="V55" s="45"/>
      <c r="W55" s="46" t="s">
        <v>75</v>
      </c>
      <c r="X55" s="27"/>
      <c r="Y55" s="47"/>
      <c r="Z55" s="47"/>
      <c r="AA55" s="48"/>
      <c r="AB55" s="82"/>
      <c r="AC55" s="83"/>
      <c r="AF55" s="14"/>
      <c r="AG55" s="14"/>
      <c r="AH55" s="14"/>
      <c r="AI55" s="14"/>
      <c r="AJ55" s="14"/>
      <c r="AK55" s="14"/>
      <c r="AL55" s="14"/>
    </row>
    <row r="56" ht="17.1" customHeight="1" spans="1:38">
      <c r="A56" s="14"/>
      <c r="B56" s="23" t="s">
        <v>89</v>
      </c>
      <c r="C56" s="24"/>
      <c r="D56" s="24"/>
      <c r="E56" s="29" t="s">
        <v>90</v>
      </c>
      <c r="F56" s="30"/>
      <c r="G56" s="30"/>
      <c r="H56" s="31" t="s">
        <v>101</v>
      </c>
      <c r="I56" s="30"/>
      <c r="J56" s="30"/>
      <c r="K56" s="45"/>
      <c r="L56" s="46" t="s">
        <v>75</v>
      </c>
      <c r="M56" s="29" t="s">
        <v>107</v>
      </c>
      <c r="N56" s="30"/>
      <c r="O56" s="30"/>
      <c r="P56" s="45"/>
      <c r="Q56" s="61" t="s">
        <v>108</v>
      </c>
      <c r="R56" s="71"/>
      <c r="S56" s="63"/>
      <c r="T56" s="47"/>
      <c r="U56" s="47"/>
      <c r="V56" s="48"/>
      <c r="W56" s="46" t="s">
        <v>75</v>
      </c>
      <c r="X56" s="27"/>
      <c r="Y56" s="47"/>
      <c r="Z56" s="47"/>
      <c r="AA56" s="48"/>
      <c r="AB56" s="82"/>
      <c r="AC56" s="83"/>
      <c r="AF56" s="14"/>
      <c r="AG56" s="14"/>
      <c r="AH56" s="14"/>
      <c r="AI56" s="14"/>
      <c r="AJ56" s="14"/>
      <c r="AK56" s="14"/>
      <c r="AL56" s="14"/>
    </row>
    <row r="57" ht="17.1" customHeight="1" spans="1:38">
      <c r="A57" s="14"/>
      <c r="B57" s="23" t="s">
        <v>91</v>
      </c>
      <c r="C57" s="24"/>
      <c r="D57" s="24"/>
      <c r="E57" s="29" t="s">
        <v>92</v>
      </c>
      <c r="F57" s="30"/>
      <c r="G57" s="30"/>
      <c r="H57" s="31" t="s">
        <v>104</v>
      </c>
      <c r="I57" s="30"/>
      <c r="J57" s="30"/>
      <c r="K57" s="45"/>
      <c r="L57" s="46" t="s">
        <v>75</v>
      </c>
      <c r="M57" s="29" t="s">
        <v>109</v>
      </c>
      <c r="N57" s="30"/>
      <c r="O57" s="30"/>
      <c r="P57" s="45"/>
      <c r="Q57" s="61" t="s">
        <v>110</v>
      </c>
      <c r="R57" s="71"/>
      <c r="S57" s="63"/>
      <c r="T57" s="47"/>
      <c r="U57" s="47"/>
      <c r="V57" s="48"/>
      <c r="W57" s="46" t="s">
        <v>75</v>
      </c>
      <c r="X57" s="27"/>
      <c r="Y57" s="47"/>
      <c r="Z57" s="47"/>
      <c r="AA57" s="48"/>
      <c r="AB57" s="82"/>
      <c r="AC57" s="83"/>
      <c r="AF57" s="14"/>
      <c r="AG57" s="14"/>
      <c r="AH57" s="14"/>
      <c r="AI57" s="14"/>
      <c r="AJ57" s="14"/>
      <c r="AK57" s="14"/>
      <c r="AL57" s="14"/>
    </row>
    <row r="58" ht="17.1" customHeight="1" spans="1:38">
      <c r="A58" s="14"/>
      <c r="B58" s="23" t="s">
        <v>93</v>
      </c>
      <c r="C58" s="24"/>
      <c r="D58" s="24"/>
      <c r="E58" s="29" t="s">
        <v>94</v>
      </c>
      <c r="F58" s="30"/>
      <c r="G58" s="30"/>
      <c r="H58" s="31" t="s">
        <v>102</v>
      </c>
      <c r="I58" s="30"/>
      <c r="J58" s="30"/>
      <c r="K58" s="45"/>
      <c r="L58" s="46" t="s">
        <v>75</v>
      </c>
      <c r="M58" s="27" t="s">
        <v>107</v>
      </c>
      <c r="N58" s="47"/>
      <c r="O58" s="47"/>
      <c r="P58" s="48"/>
      <c r="Q58" s="61" t="s">
        <v>111</v>
      </c>
      <c r="R58" s="72"/>
      <c r="S58" s="63"/>
      <c r="T58" s="47"/>
      <c r="U58" s="47"/>
      <c r="V58" s="48"/>
      <c r="W58" s="46" t="s">
        <v>75</v>
      </c>
      <c r="X58" s="29"/>
      <c r="Y58" s="30"/>
      <c r="Z58" s="30"/>
      <c r="AA58" s="45"/>
      <c r="AB58" s="82"/>
      <c r="AC58" s="83"/>
      <c r="AF58" s="14"/>
      <c r="AG58" s="14"/>
      <c r="AH58" s="14"/>
      <c r="AI58" s="14"/>
      <c r="AJ58" s="14"/>
      <c r="AK58" s="14"/>
      <c r="AL58" s="14"/>
    </row>
    <row r="59" ht="17.1" customHeight="1" spans="1:38">
      <c r="A59" s="14"/>
      <c r="B59" s="32" t="s">
        <v>95</v>
      </c>
      <c r="C59" s="33"/>
      <c r="D59" s="33"/>
      <c r="E59" s="34" t="s">
        <v>96</v>
      </c>
      <c r="F59" s="35"/>
      <c r="G59" s="35"/>
      <c r="H59" s="36" t="s">
        <v>105</v>
      </c>
      <c r="I59" s="35"/>
      <c r="J59" s="35"/>
      <c r="K59" s="49"/>
      <c r="L59" s="50" t="s">
        <v>75</v>
      </c>
      <c r="M59" s="51" t="s">
        <v>109</v>
      </c>
      <c r="N59" s="52"/>
      <c r="O59" s="52"/>
      <c r="P59" s="53"/>
      <c r="Q59" s="65" t="s">
        <v>112</v>
      </c>
      <c r="R59" s="73"/>
      <c r="S59" s="74"/>
      <c r="T59" s="52"/>
      <c r="U59" s="52"/>
      <c r="V59" s="53"/>
      <c r="W59" s="50" t="s">
        <v>75</v>
      </c>
      <c r="X59" s="34"/>
      <c r="Y59" s="35"/>
      <c r="Z59" s="35"/>
      <c r="AA59" s="49"/>
      <c r="AB59" s="84"/>
      <c r="AC59" s="85"/>
      <c r="AF59" s="14"/>
      <c r="AG59" s="14"/>
      <c r="AH59" s="14"/>
      <c r="AI59" s="14"/>
      <c r="AJ59" s="14"/>
      <c r="AK59" s="14"/>
      <c r="AL59" s="14"/>
    </row>
    <row r="60" customHeight="1" spans="1:34">
      <c r="A60" s="14"/>
      <c r="B60" s="37" t="s">
        <v>97</v>
      </c>
      <c r="C60" s="38"/>
      <c r="D60" s="38"/>
      <c r="E60" s="39" t="s">
        <v>98</v>
      </c>
      <c r="F60" s="40"/>
      <c r="G60" s="40"/>
      <c r="H60" s="41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80"/>
      <c r="AD60" s="14"/>
      <c r="AE60" s="14"/>
      <c r="AF60" s="14"/>
      <c r="AG60" s="14"/>
      <c r="AH60" s="14"/>
    </row>
    <row r="61" customHeight="1" spans="1:34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56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</row>
    <row r="62" customHeight="1" spans="1:34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56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</row>
    <row r="63" customHeight="1" spans="1:34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56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</row>
    <row r="64" customHeight="1" spans="1:3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56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</row>
    <row r="65" customHeight="1" spans="1:34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56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</row>
    <row r="66" customHeight="1" spans="1:34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56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</row>
    <row r="67" spans="1:22">
      <c r="A67" s="8" t="s">
        <v>113</v>
      </c>
      <c r="F67" s="14"/>
      <c r="G67" s="14"/>
      <c r="I67" s="14"/>
      <c r="J67" s="14"/>
      <c r="K67" s="14"/>
      <c r="N67" s="14"/>
      <c r="O67" s="14"/>
      <c r="P67" s="14"/>
      <c r="S67" s="14"/>
      <c r="T67" s="14"/>
      <c r="V67" s="55"/>
    </row>
    <row r="68" spans="6:22">
      <c r="F68" s="14"/>
      <c r="G68" s="14"/>
      <c r="I68" s="14"/>
      <c r="J68" s="14"/>
      <c r="K68" s="14"/>
      <c r="N68" s="14"/>
      <c r="O68" s="14"/>
      <c r="P68" s="14"/>
      <c r="S68" s="14"/>
      <c r="T68" s="14"/>
      <c r="V68" s="55"/>
    </row>
    <row r="69" ht="6" customHeight="1" spans="6:22">
      <c r="F69" s="14"/>
      <c r="G69" s="14"/>
      <c r="I69" s="14"/>
      <c r="J69" s="14"/>
      <c r="K69" s="14"/>
      <c r="N69" s="14"/>
      <c r="O69" s="14"/>
      <c r="P69" s="14"/>
      <c r="S69" s="14"/>
      <c r="T69" s="14"/>
      <c r="V69" s="55"/>
    </row>
    <row r="70" s="3" customFormat="1" spans="1:36">
      <c r="A70" s="86" t="s">
        <v>114</v>
      </c>
      <c r="B70" s="87"/>
      <c r="C70" s="87"/>
      <c r="D70" s="88"/>
      <c r="E70" s="89" t="str">
        <f>A71</f>
        <v>FCｸﾞﾗｯｿ</v>
      </c>
      <c r="F70" s="90"/>
      <c r="G70" s="90"/>
      <c r="H70" s="91"/>
      <c r="I70" s="86" t="str">
        <f>A73</f>
        <v>FCｱﾙｶﾃﾞｨｱ</v>
      </c>
      <c r="J70" s="90"/>
      <c r="K70" s="90"/>
      <c r="L70" s="91"/>
      <c r="M70" s="139" t="str">
        <f>A75</f>
        <v>ｱｽﾃﾗｰｿ高畠</v>
      </c>
      <c r="N70" s="140"/>
      <c r="O70" s="140"/>
      <c r="P70" s="141"/>
      <c r="Q70" s="86" t="str">
        <f>A77</f>
        <v>米沢ﾌｪﾆｯｸｽ</v>
      </c>
      <c r="R70" s="90"/>
      <c r="S70" s="90"/>
      <c r="T70" s="91"/>
      <c r="U70" s="86" t="s">
        <v>115</v>
      </c>
      <c r="V70" s="88"/>
      <c r="W70" s="107" t="s">
        <v>116</v>
      </c>
      <c r="X70" s="108"/>
      <c r="Y70" s="107" t="s">
        <v>117</v>
      </c>
      <c r="Z70" s="108"/>
      <c r="AA70" s="182" t="s">
        <v>118</v>
      </c>
      <c r="AB70" s="183"/>
      <c r="AC70" s="182" t="s">
        <v>119</v>
      </c>
      <c r="AD70" s="183"/>
      <c r="AE70" s="182" t="s">
        <v>120</v>
      </c>
      <c r="AF70" s="183"/>
      <c r="AG70" s="182" t="s">
        <v>121</v>
      </c>
      <c r="AH70" s="183"/>
      <c r="AI70" s="182" t="s">
        <v>122</v>
      </c>
      <c r="AJ70" s="183"/>
    </row>
    <row r="71" s="3" customFormat="1" spans="1:75">
      <c r="A71" s="92" t="s">
        <v>37</v>
      </c>
      <c r="B71" s="93"/>
      <c r="C71" s="93"/>
      <c r="D71" s="94"/>
      <c r="E71" s="95"/>
      <c r="F71" s="96"/>
      <c r="G71" s="96"/>
      <c r="H71" s="97"/>
      <c r="I71" s="104" t="str">
        <f>IF(I72="","",IF(I72=K72,"△",IF(I72&gt;K72,"○","×")))</f>
        <v/>
      </c>
      <c r="J71" s="105"/>
      <c r="K71" s="105"/>
      <c r="L71" s="106"/>
      <c r="M71" s="104" t="str">
        <f>IF(M72="","",IF(M72=O72,"△",IF(M72&gt;O72,"○","×")))</f>
        <v/>
      </c>
      <c r="N71" s="105"/>
      <c r="O71" s="105"/>
      <c r="P71" s="106"/>
      <c r="Q71" s="104" t="str">
        <f>IF(Q72="","",IF(Q72=S72,"△",IF(Q72&gt;S72,"○","×")))</f>
        <v/>
      </c>
      <c r="R71" s="105"/>
      <c r="S71" s="105"/>
      <c r="T71" s="106"/>
      <c r="U71" s="171" t="str">
        <f>IF(AP71=0,"",COUNTIF(E71:T71,"○"))</f>
        <v/>
      </c>
      <c r="V71" s="172"/>
      <c r="W71" s="171" t="str">
        <f>IF(AP71=0,"",COUNTIF(G71:V71,"×"))</f>
        <v/>
      </c>
      <c r="X71" s="172"/>
      <c r="Y71" s="171" t="str">
        <f>IF(AP71=0,"",COUNTIF(I71:X71,"△"))</f>
        <v/>
      </c>
      <c r="Z71" s="172"/>
      <c r="AA71" s="171" t="str">
        <f>IF(AP71=0,"",U71*3+Y71)</f>
        <v/>
      </c>
      <c r="AB71" s="172"/>
      <c r="AC71" s="171" t="str">
        <f>IF(AP71=0,"",SUM(E72,I72,M72,Q72))</f>
        <v/>
      </c>
      <c r="AD71" s="172"/>
      <c r="AE71" s="171" t="str">
        <f>IF(AP71=0,"",SUM(G72,K72,O72,S72))</f>
        <v/>
      </c>
      <c r="AF71" s="172"/>
      <c r="AG71" s="171" t="str">
        <f>IF(AP71=0,"",SUM(AC71,-AE71))</f>
        <v/>
      </c>
      <c r="AH71" s="172"/>
      <c r="AI71" s="171" t="str">
        <f>IF(AP71=0,"",_xlfn.RANK.EQ(AQ71,AQ71:AQ78))</f>
        <v/>
      </c>
      <c r="AJ71" s="172"/>
      <c r="AK71" s="190"/>
      <c r="AL71" s="190"/>
      <c r="AM71" s="190"/>
      <c r="AN71" s="190"/>
      <c r="AO71" s="190"/>
      <c r="AP71" s="191">
        <f>COUNTA(I72:T72,M74:T74,Q76:T76)</f>
        <v>0</v>
      </c>
      <c r="AQ71" s="192" t="str">
        <f>IF(AP71=0,"",10000000000+(AA71*100000000)+(100000+(AG71*1000))+(AC71))</f>
        <v/>
      </c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191"/>
      <c r="BV71" s="191"/>
      <c r="BW71" s="191"/>
    </row>
    <row r="72" s="3" customFormat="1" spans="1:75">
      <c r="A72" s="98" t="s">
        <v>45</v>
      </c>
      <c r="B72" s="99"/>
      <c r="C72" s="99"/>
      <c r="D72" s="100"/>
      <c r="E72" s="101"/>
      <c r="F72" s="102"/>
      <c r="G72" s="102"/>
      <c r="H72" s="103"/>
      <c r="I72" s="142"/>
      <c r="J72" s="143"/>
      <c r="K72" s="142"/>
      <c r="L72" s="143"/>
      <c r="M72" s="142"/>
      <c r="N72" s="143"/>
      <c r="O72" s="142"/>
      <c r="P72" s="143"/>
      <c r="Q72" s="142"/>
      <c r="R72" s="143"/>
      <c r="S72" s="142"/>
      <c r="T72" s="143"/>
      <c r="U72" s="173"/>
      <c r="V72" s="174"/>
      <c r="W72" s="173"/>
      <c r="X72" s="174"/>
      <c r="Y72" s="173"/>
      <c r="Z72" s="174"/>
      <c r="AA72" s="173"/>
      <c r="AB72" s="174"/>
      <c r="AC72" s="173"/>
      <c r="AD72" s="174"/>
      <c r="AE72" s="173"/>
      <c r="AF72" s="174"/>
      <c r="AG72" s="173"/>
      <c r="AH72" s="174"/>
      <c r="AI72" s="173"/>
      <c r="AJ72" s="174"/>
      <c r="AK72" s="190"/>
      <c r="AL72" s="190"/>
      <c r="AM72" s="190"/>
      <c r="AN72" s="190"/>
      <c r="AO72" s="190"/>
      <c r="AP72" s="191"/>
      <c r="AQ72" s="192"/>
      <c r="AR72" s="191"/>
      <c r="AS72" s="191"/>
      <c r="AT72" s="191"/>
      <c r="AU72" s="191"/>
      <c r="AV72" s="191"/>
      <c r="AW72" s="191"/>
      <c r="AX72" s="191"/>
      <c r="AY72" s="191"/>
      <c r="AZ72" s="191"/>
      <c r="BA72" s="191"/>
      <c r="BB72" s="191"/>
      <c r="BC72" s="191"/>
      <c r="BD72" s="191"/>
      <c r="BE72" s="191"/>
      <c r="BF72" s="191"/>
      <c r="BG72" s="191"/>
      <c r="BH72" s="191"/>
      <c r="BI72" s="191"/>
      <c r="BJ72" s="191"/>
      <c r="BK72" s="191"/>
      <c r="BL72" s="191"/>
      <c r="BM72" s="191"/>
      <c r="BN72" s="191"/>
      <c r="BO72" s="191"/>
      <c r="BP72" s="191"/>
      <c r="BQ72" s="191"/>
      <c r="BR72" s="191"/>
      <c r="BS72" s="191"/>
      <c r="BT72" s="191"/>
      <c r="BU72" s="191"/>
      <c r="BV72" s="191"/>
      <c r="BW72" s="191"/>
    </row>
    <row r="73" s="3" customFormat="1" spans="1:75">
      <c r="A73" s="92" t="s">
        <v>45</v>
      </c>
      <c r="B73" s="93"/>
      <c r="C73" s="93"/>
      <c r="D73" s="94"/>
      <c r="E73" s="104" t="str">
        <f>IF(I72="","",IF(E74=G74,"△",IF(E74&gt;G74,"○","×")))</f>
        <v/>
      </c>
      <c r="F73" s="105"/>
      <c r="G73" s="105"/>
      <c r="H73" s="106"/>
      <c r="I73" s="144"/>
      <c r="J73" s="145"/>
      <c r="K73" s="145"/>
      <c r="L73" s="146"/>
      <c r="M73" s="104" t="str">
        <f>IF(M74="","",IF(M74=O74,"△",IF(M74&gt;O74,"○","×")))</f>
        <v/>
      </c>
      <c r="N73" s="105"/>
      <c r="O73" s="105"/>
      <c r="P73" s="106"/>
      <c r="Q73" s="104" t="str">
        <f>IF(Q74="","",IF(Q74=S74,"△",IF(Q74&gt;S74,"○","×")))</f>
        <v/>
      </c>
      <c r="R73" s="105"/>
      <c r="S73" s="105"/>
      <c r="T73" s="106"/>
      <c r="U73" s="171" t="str">
        <f>IF(AP71=0,"",COUNTIF(E73:T73,"○"))</f>
        <v/>
      </c>
      <c r="V73" s="172"/>
      <c r="W73" s="171" t="str">
        <f>IF(AP71=0,"",COUNTIF(G73:V73,"×"))</f>
        <v/>
      </c>
      <c r="X73" s="172"/>
      <c r="Y73" s="171" t="str">
        <f>IF(AP71=0,"",COUNTIF(I73:X73,"△"))</f>
        <v/>
      </c>
      <c r="Z73" s="172"/>
      <c r="AA73" s="171" t="str">
        <f>IF(AP71=0,"",U73*3+Y73)</f>
        <v/>
      </c>
      <c r="AB73" s="172"/>
      <c r="AC73" s="171" t="str">
        <f>IF(AP71=0,"",SUM(E74,I74,M74,Q74))</f>
        <v/>
      </c>
      <c r="AD73" s="172"/>
      <c r="AE73" s="171" t="str">
        <f>IF(AP71=0,"",SUM(G74,K74,O74,S74))</f>
        <v/>
      </c>
      <c r="AF73" s="172"/>
      <c r="AG73" s="171" t="str">
        <f>IF(AP71=0,"",SUM(AC73,-AE73))</f>
        <v/>
      </c>
      <c r="AH73" s="172"/>
      <c r="AI73" s="171" t="str">
        <f>IF(AP71=0,"",_xlfn.RANK.EQ(AQ73,AQ71:AQ78))</f>
        <v/>
      </c>
      <c r="AJ73" s="172"/>
      <c r="AK73" s="190"/>
      <c r="AL73" s="190"/>
      <c r="AM73" s="190"/>
      <c r="AN73" s="190"/>
      <c r="AO73" s="190"/>
      <c r="AP73" s="191"/>
      <c r="AQ73" s="192" t="str">
        <f>IF(AP71=0,"",10000000000+(AA73*100000000)+(100000+(AG73*1000))+(AC73))</f>
        <v/>
      </c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191"/>
      <c r="BV73" s="191"/>
      <c r="BW73" s="191"/>
    </row>
    <row r="74" s="3" customFormat="1" spans="1:75">
      <c r="A74" s="98" t="s">
        <v>61</v>
      </c>
      <c r="B74" s="99"/>
      <c r="C74" s="99"/>
      <c r="D74" s="100"/>
      <c r="E74" s="107" t="str">
        <f>IF(K72="","",K72)</f>
        <v/>
      </c>
      <c r="F74" s="108"/>
      <c r="G74" s="107" t="str">
        <f>IF(I72="","",I72)</f>
        <v/>
      </c>
      <c r="H74" s="108"/>
      <c r="I74" s="147"/>
      <c r="J74" s="148"/>
      <c r="K74" s="148"/>
      <c r="L74" s="149"/>
      <c r="M74" s="150"/>
      <c r="N74" s="151"/>
      <c r="O74" s="150"/>
      <c r="P74" s="151"/>
      <c r="Q74" s="150"/>
      <c r="R74" s="151"/>
      <c r="S74" s="150"/>
      <c r="T74" s="151"/>
      <c r="U74" s="173"/>
      <c r="V74" s="174"/>
      <c r="W74" s="173"/>
      <c r="X74" s="174"/>
      <c r="Y74" s="173"/>
      <c r="Z74" s="174"/>
      <c r="AA74" s="173"/>
      <c r="AB74" s="174"/>
      <c r="AC74" s="173"/>
      <c r="AD74" s="174"/>
      <c r="AE74" s="173"/>
      <c r="AF74" s="174"/>
      <c r="AG74" s="173"/>
      <c r="AH74" s="174"/>
      <c r="AI74" s="173"/>
      <c r="AJ74" s="174"/>
      <c r="AK74" s="190"/>
      <c r="AL74" s="190"/>
      <c r="AM74" s="190"/>
      <c r="AN74" s="190"/>
      <c r="AO74" s="190"/>
      <c r="AP74" s="191"/>
      <c r="AQ74" s="192"/>
      <c r="AR74" s="191"/>
      <c r="AS74" s="191"/>
      <c r="AT74" s="191"/>
      <c r="AU74" s="191"/>
      <c r="AV74" s="191"/>
      <c r="AW74" s="191"/>
      <c r="AX74" s="191"/>
      <c r="AY74" s="191"/>
      <c r="AZ74" s="191"/>
      <c r="BA74" s="191"/>
      <c r="BB74" s="191"/>
      <c r="BC74" s="191"/>
      <c r="BD74" s="191"/>
      <c r="BE74" s="191"/>
      <c r="BF74" s="191"/>
      <c r="BG74" s="191"/>
      <c r="BH74" s="191"/>
      <c r="BI74" s="191"/>
      <c r="BJ74" s="191"/>
      <c r="BK74" s="191"/>
      <c r="BL74" s="191"/>
      <c r="BM74" s="191"/>
      <c r="BN74" s="191"/>
      <c r="BO74" s="191"/>
      <c r="BP74" s="191"/>
      <c r="BQ74" s="191"/>
      <c r="BR74" s="191"/>
      <c r="BS74" s="191"/>
      <c r="BT74" s="191"/>
      <c r="BU74" s="191"/>
      <c r="BV74" s="191"/>
      <c r="BW74" s="191"/>
    </row>
    <row r="75" s="3" customFormat="1" spans="1:75">
      <c r="A75" s="92" t="s">
        <v>53</v>
      </c>
      <c r="B75" s="93"/>
      <c r="C75" s="93"/>
      <c r="D75" s="94"/>
      <c r="E75" s="104" t="str">
        <f>IF(M72="","",IF(E76=G76,"△",IF(E76&gt;G76,"○","×")))</f>
        <v/>
      </c>
      <c r="F75" s="105"/>
      <c r="G75" s="105"/>
      <c r="H75" s="106"/>
      <c r="I75" s="104" t="str">
        <f>IF(M74="","",IF(I76=K76,"△",IF(I76&gt;K76,"○","×")))</f>
        <v/>
      </c>
      <c r="J75" s="105"/>
      <c r="K75" s="105"/>
      <c r="L75" s="106"/>
      <c r="M75" s="152"/>
      <c r="N75" s="153"/>
      <c r="O75" s="153"/>
      <c r="P75" s="154"/>
      <c r="Q75" s="104" t="str">
        <f>IF(Q76="","",IF(Q76=S76,"△",IF(Q76&gt;S76,"○","×")))</f>
        <v/>
      </c>
      <c r="R75" s="105"/>
      <c r="S75" s="105"/>
      <c r="T75" s="106"/>
      <c r="U75" s="171" t="str">
        <f>IF(AP71=0,"",COUNTIF(E75:T75,"○"))</f>
        <v/>
      </c>
      <c r="V75" s="172"/>
      <c r="W75" s="171" t="str">
        <f>IF(AP71=0,"",COUNTIF(G75:V75,"×"))</f>
        <v/>
      </c>
      <c r="X75" s="172"/>
      <c r="Y75" s="171" t="str">
        <f>IF(AP71=0,"",COUNTIF(I75:X75,"△"))</f>
        <v/>
      </c>
      <c r="Z75" s="172"/>
      <c r="AA75" s="171" t="str">
        <f>IF(AP71=0,"",U75*3+Y75)</f>
        <v/>
      </c>
      <c r="AB75" s="172"/>
      <c r="AC75" s="171" t="str">
        <f>IF(AP71=0,"",SUM(E76,I76,M76,Q76))</f>
        <v/>
      </c>
      <c r="AD75" s="172"/>
      <c r="AE75" s="171" t="str">
        <f>IF(AP71=0,"",SUM(G76,K76,O76,S76))</f>
        <v/>
      </c>
      <c r="AF75" s="172"/>
      <c r="AG75" s="171" t="str">
        <f>IF(AP71=0,"",SUM(AC75,-AE75))</f>
        <v/>
      </c>
      <c r="AH75" s="172"/>
      <c r="AI75" s="171" t="str">
        <f>IF(AP71=0,"",_xlfn.RANK.EQ(AQ75,AQ71:AQ78))</f>
        <v/>
      </c>
      <c r="AJ75" s="172"/>
      <c r="AK75" s="190"/>
      <c r="AL75" s="190"/>
      <c r="AM75" s="190"/>
      <c r="AN75" s="190"/>
      <c r="AO75" s="190"/>
      <c r="AP75" s="191"/>
      <c r="AQ75" s="192" t="str">
        <f>IF(AP71=0,"",10000000000+(AA75*100000000)+(100000+(AG75*1000))+(AC75))</f>
        <v/>
      </c>
      <c r="AR75" s="191"/>
      <c r="AS75" s="191"/>
      <c r="AT75" s="191"/>
      <c r="AU75" s="191"/>
      <c r="AV75" s="191"/>
      <c r="AW75" s="191"/>
      <c r="AX75" s="191"/>
      <c r="AY75" s="191"/>
      <c r="AZ75" s="191"/>
      <c r="BA75" s="191"/>
      <c r="BB75" s="191"/>
      <c r="BC75" s="191"/>
      <c r="BD75" s="191"/>
      <c r="BE75" s="191"/>
      <c r="BF75" s="191"/>
      <c r="BG75" s="191"/>
      <c r="BH75" s="191"/>
      <c r="BI75" s="191"/>
      <c r="BJ75" s="191"/>
      <c r="BK75" s="191"/>
      <c r="BL75" s="191"/>
      <c r="BM75" s="191"/>
      <c r="BN75" s="191"/>
      <c r="BO75" s="191"/>
      <c r="BP75" s="191"/>
      <c r="BQ75" s="191"/>
      <c r="BR75" s="191"/>
      <c r="BS75" s="191"/>
      <c r="BT75" s="191"/>
      <c r="BU75" s="191"/>
      <c r="BV75" s="191"/>
      <c r="BW75" s="191"/>
    </row>
    <row r="76" s="3" customFormat="1" spans="1:75">
      <c r="A76" s="98" t="s">
        <v>61</v>
      </c>
      <c r="B76" s="99"/>
      <c r="C76" s="99"/>
      <c r="D76" s="100"/>
      <c r="E76" s="109" t="str">
        <f>IF(O72="","",O72)</f>
        <v/>
      </c>
      <c r="F76" s="110"/>
      <c r="G76" s="109" t="str">
        <f>IF(M72="","",M72)</f>
        <v/>
      </c>
      <c r="H76" s="110"/>
      <c r="I76" s="109" t="str">
        <f>IF(O74="","",O74)</f>
        <v/>
      </c>
      <c r="J76" s="110"/>
      <c r="K76" s="109" t="str">
        <f>IF(M74="","",M74)</f>
        <v/>
      </c>
      <c r="L76" s="110"/>
      <c r="M76" s="155"/>
      <c r="N76" s="156"/>
      <c r="O76" s="156"/>
      <c r="P76" s="157"/>
      <c r="Q76" s="175"/>
      <c r="R76" s="176"/>
      <c r="S76" s="175"/>
      <c r="T76" s="176"/>
      <c r="U76" s="173"/>
      <c r="V76" s="174"/>
      <c r="W76" s="173"/>
      <c r="X76" s="174"/>
      <c r="Y76" s="173"/>
      <c r="Z76" s="174"/>
      <c r="AA76" s="173"/>
      <c r="AB76" s="174"/>
      <c r="AC76" s="173"/>
      <c r="AD76" s="174"/>
      <c r="AE76" s="173"/>
      <c r="AF76" s="174"/>
      <c r="AG76" s="173"/>
      <c r="AH76" s="174"/>
      <c r="AI76" s="173"/>
      <c r="AJ76" s="174"/>
      <c r="AK76" s="190"/>
      <c r="AL76" s="190"/>
      <c r="AM76" s="190"/>
      <c r="AN76" s="190"/>
      <c r="AO76" s="190"/>
      <c r="AP76" s="191"/>
      <c r="AQ76" s="192"/>
      <c r="AR76" s="191"/>
      <c r="AS76" s="191"/>
      <c r="AT76" s="191"/>
      <c r="AU76" s="191"/>
      <c r="AV76" s="191"/>
      <c r="AW76" s="191"/>
      <c r="AX76" s="191"/>
      <c r="AY76" s="191"/>
      <c r="AZ76" s="191"/>
      <c r="BA76" s="191"/>
      <c r="BB76" s="191"/>
      <c r="BC76" s="191"/>
      <c r="BD76" s="191"/>
      <c r="BE76" s="191"/>
      <c r="BF76" s="191"/>
      <c r="BG76" s="191"/>
      <c r="BH76" s="191"/>
      <c r="BI76" s="191"/>
      <c r="BJ76" s="191"/>
      <c r="BK76" s="191"/>
      <c r="BL76" s="191"/>
      <c r="BM76" s="191"/>
      <c r="BN76" s="191"/>
      <c r="BO76" s="191"/>
      <c r="BP76" s="191"/>
      <c r="BQ76" s="191"/>
      <c r="BR76" s="191"/>
      <c r="BS76" s="191"/>
      <c r="BT76" s="191"/>
      <c r="BU76" s="191"/>
      <c r="BV76" s="191"/>
      <c r="BW76" s="191"/>
    </row>
    <row r="77" s="3" customFormat="1" spans="1:75">
      <c r="A77" s="92" t="s">
        <v>61</v>
      </c>
      <c r="B77" s="93"/>
      <c r="C77" s="93"/>
      <c r="D77" s="94"/>
      <c r="E77" s="104" t="str">
        <f>IF(Q72="","",IF(E78=G78,"△",IF(E78&gt;G78,"○","×")))</f>
        <v/>
      </c>
      <c r="F77" s="105"/>
      <c r="G77" s="105"/>
      <c r="H77" s="106"/>
      <c r="I77" s="104" t="str">
        <f>IF(Q74="","",IF(I78=K78,"△",IF(I78&gt;K78,"○","×")))</f>
        <v/>
      </c>
      <c r="J77" s="105"/>
      <c r="K77" s="105"/>
      <c r="L77" s="106"/>
      <c r="M77" s="104" t="str">
        <f>IF(Q76="","",IF(M78=O78,"△",IF(M78&gt;O78,"○","×")))</f>
        <v/>
      </c>
      <c r="N77" s="105"/>
      <c r="O77" s="105"/>
      <c r="P77" s="106"/>
      <c r="Q77" s="144"/>
      <c r="R77" s="145"/>
      <c r="S77" s="145"/>
      <c r="T77" s="146"/>
      <c r="U77" s="171" t="str">
        <f>IF(AP71=0,"",COUNTIF(E77:T77,"○"))</f>
        <v/>
      </c>
      <c r="V77" s="172"/>
      <c r="W77" s="171" t="str">
        <f>IF(AP71=0,"",COUNTIF(G77:V77,"×"))</f>
        <v/>
      </c>
      <c r="X77" s="172"/>
      <c r="Y77" s="171" t="str">
        <f>IF(AP71=0,"",COUNTIF(I77:X77,"△"))</f>
        <v/>
      </c>
      <c r="Z77" s="172"/>
      <c r="AA77" s="171" t="str">
        <f>IF(AP71=0,"",U77*3+Y77)</f>
        <v/>
      </c>
      <c r="AB77" s="172"/>
      <c r="AC77" s="171" t="str">
        <f>IF(AP71=0,"",SUM(E78,I78,M78,Q78))</f>
        <v/>
      </c>
      <c r="AD77" s="172"/>
      <c r="AE77" s="171" t="str">
        <f>IF(AP71=0,"",SUM(G78,K78,O78,S78))</f>
        <v/>
      </c>
      <c r="AF77" s="172"/>
      <c r="AG77" s="171" t="str">
        <f>IF(AP71=0,"",SUM(AC77,-AE77))</f>
        <v/>
      </c>
      <c r="AH77" s="172"/>
      <c r="AI77" s="171" t="str">
        <f>IF(AP71=0,"",_xlfn.RANK.EQ(AQ77,AQ71:AQ78))</f>
        <v/>
      </c>
      <c r="AJ77" s="172"/>
      <c r="AK77" s="190"/>
      <c r="AL77" s="190"/>
      <c r="AM77" s="190"/>
      <c r="AN77" s="190"/>
      <c r="AO77" s="190"/>
      <c r="AP77" s="191"/>
      <c r="AQ77" s="192" t="str">
        <f>IF(AP71=0,"",10000000000+(AA77*100000000)+(100000+(AG77*1000))+(AC77))</f>
        <v/>
      </c>
      <c r="AR77" s="191"/>
      <c r="AS77" s="191"/>
      <c r="AT77" s="191"/>
      <c r="AU77" s="191"/>
      <c r="AV77" s="191"/>
      <c r="AW77" s="191"/>
      <c r="AX77" s="191"/>
      <c r="AY77" s="191"/>
      <c r="AZ77" s="191"/>
      <c r="BA77" s="191"/>
      <c r="BB77" s="191"/>
      <c r="BC77" s="191"/>
      <c r="BD77" s="191"/>
      <c r="BE77" s="191"/>
      <c r="BF77" s="191"/>
      <c r="BG77" s="191"/>
      <c r="BH77" s="191"/>
      <c r="BI77" s="191"/>
      <c r="BJ77" s="191"/>
      <c r="BK77" s="191"/>
      <c r="BL77" s="191"/>
      <c r="BM77" s="191"/>
      <c r="BN77" s="191"/>
      <c r="BO77" s="191"/>
      <c r="BP77" s="191"/>
      <c r="BQ77" s="191"/>
      <c r="BR77" s="191"/>
      <c r="BS77" s="191"/>
      <c r="BT77" s="191"/>
      <c r="BU77" s="191"/>
      <c r="BV77" s="191"/>
      <c r="BW77" s="191"/>
    </row>
    <row r="78" s="3" customFormat="1" spans="1:75">
      <c r="A78" s="98" t="s">
        <v>61</v>
      </c>
      <c r="B78" s="99"/>
      <c r="C78" s="99"/>
      <c r="D78" s="100"/>
      <c r="E78" s="111" t="str">
        <f>IF(S72="","",S72)</f>
        <v/>
      </c>
      <c r="F78" s="111"/>
      <c r="G78" s="111" t="str">
        <f>IF(Q72="","",Q72)</f>
        <v/>
      </c>
      <c r="H78" s="111"/>
      <c r="I78" s="111" t="str">
        <f>IF(S74="","",S74)</f>
        <v/>
      </c>
      <c r="J78" s="111"/>
      <c r="K78" s="111" t="str">
        <f>IF(Q74="","",Q74)</f>
        <v/>
      </c>
      <c r="L78" s="111"/>
      <c r="M78" s="111" t="str">
        <f>IF(S76="","",S76)</f>
        <v/>
      </c>
      <c r="N78" s="111"/>
      <c r="O78" s="111" t="str">
        <f>IF(Q76="","",Q76)</f>
        <v/>
      </c>
      <c r="P78" s="111"/>
      <c r="Q78" s="147"/>
      <c r="R78" s="148"/>
      <c r="S78" s="148"/>
      <c r="T78" s="149"/>
      <c r="U78" s="173"/>
      <c r="V78" s="174"/>
      <c r="W78" s="173"/>
      <c r="X78" s="174"/>
      <c r="Y78" s="173"/>
      <c r="Z78" s="174"/>
      <c r="AA78" s="173"/>
      <c r="AB78" s="174"/>
      <c r="AC78" s="173"/>
      <c r="AD78" s="174"/>
      <c r="AE78" s="173"/>
      <c r="AF78" s="174"/>
      <c r="AG78" s="173"/>
      <c r="AH78" s="174"/>
      <c r="AI78" s="173"/>
      <c r="AJ78" s="174"/>
      <c r="AK78" s="190"/>
      <c r="AL78" s="190"/>
      <c r="AM78" s="190"/>
      <c r="AN78" s="190"/>
      <c r="AO78" s="190"/>
      <c r="AP78" s="191"/>
      <c r="AQ78" s="192"/>
      <c r="AR78" s="191"/>
      <c r="AS78" s="191"/>
      <c r="AT78" s="191"/>
      <c r="AU78" s="191"/>
      <c r="AV78" s="191"/>
      <c r="AW78" s="191"/>
      <c r="AX78" s="191"/>
      <c r="AY78" s="191"/>
      <c r="AZ78" s="191"/>
      <c r="BA78" s="191"/>
      <c r="BB78" s="191"/>
      <c r="BC78" s="191"/>
      <c r="BD78" s="191"/>
      <c r="BE78" s="191"/>
      <c r="BF78" s="191"/>
      <c r="BG78" s="191"/>
      <c r="BH78" s="191"/>
      <c r="BI78" s="191"/>
      <c r="BJ78" s="191"/>
      <c r="BK78" s="191"/>
      <c r="BL78" s="191"/>
      <c r="BM78" s="191"/>
      <c r="BN78" s="191"/>
      <c r="BO78" s="191"/>
      <c r="BP78" s="191"/>
      <c r="BQ78" s="191"/>
      <c r="BR78" s="191"/>
      <c r="BS78" s="191"/>
      <c r="BT78" s="191"/>
      <c r="BU78" s="191"/>
      <c r="BV78" s="191"/>
      <c r="BW78" s="191"/>
    </row>
    <row r="79" spans="22:75">
      <c r="V79" s="55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P79" s="193"/>
      <c r="AQ79" s="193"/>
      <c r="AR79" s="193"/>
      <c r="AS79" s="193"/>
      <c r="AT79" s="193"/>
      <c r="AU79" s="193"/>
      <c r="AV79" s="193"/>
      <c r="AW79" s="193"/>
      <c r="AX79" s="193"/>
      <c r="AY79" s="193"/>
      <c r="AZ79" s="193"/>
      <c r="BA79" s="193"/>
      <c r="BB79" s="193"/>
      <c r="BC79" s="193"/>
      <c r="BD79" s="193"/>
      <c r="BE79" s="193"/>
      <c r="BF79" s="193"/>
      <c r="BG79" s="193"/>
      <c r="BH79" s="193"/>
      <c r="BI79" s="193"/>
      <c r="BJ79" s="193"/>
      <c r="BK79" s="193"/>
      <c r="BL79" s="193"/>
      <c r="BM79" s="193"/>
      <c r="BN79" s="193"/>
      <c r="BO79" s="193"/>
      <c r="BP79" s="193"/>
      <c r="BQ79" s="193"/>
      <c r="BR79" s="193"/>
      <c r="BS79" s="193"/>
      <c r="BT79" s="193"/>
      <c r="BU79" s="193"/>
      <c r="BV79" s="193"/>
      <c r="BW79" s="193"/>
    </row>
    <row r="80" s="3" customFormat="1" spans="1:75">
      <c r="A80" s="86" t="s">
        <v>123</v>
      </c>
      <c r="B80" s="87"/>
      <c r="C80" s="87"/>
      <c r="D80" s="88"/>
      <c r="E80" s="89" t="str">
        <f>A81</f>
        <v>川西JFC</v>
      </c>
      <c r="F80" s="90"/>
      <c r="G80" s="90"/>
      <c r="H80" s="91"/>
      <c r="I80" s="86" t="str">
        <f>A83</f>
        <v>高畠蹴友</v>
      </c>
      <c r="J80" s="90"/>
      <c r="K80" s="90"/>
      <c r="L80" s="91"/>
      <c r="M80" s="139" t="str">
        <f>A85</f>
        <v>川西JFC</v>
      </c>
      <c r="N80" s="140"/>
      <c r="O80" s="140"/>
      <c r="P80" s="141"/>
      <c r="Q80" s="86" t="str">
        <f>A87</f>
        <v>FC宮内</v>
      </c>
      <c r="R80" s="90"/>
      <c r="S80" s="90"/>
      <c r="T80" s="91"/>
      <c r="U80" s="86" t="s">
        <v>115</v>
      </c>
      <c r="V80" s="88"/>
      <c r="W80" s="107" t="s">
        <v>116</v>
      </c>
      <c r="X80" s="108"/>
      <c r="Y80" s="107" t="s">
        <v>117</v>
      </c>
      <c r="Z80" s="108"/>
      <c r="AA80" s="182" t="s">
        <v>118</v>
      </c>
      <c r="AB80" s="183"/>
      <c r="AC80" s="182" t="s">
        <v>119</v>
      </c>
      <c r="AD80" s="183"/>
      <c r="AE80" s="182" t="s">
        <v>120</v>
      </c>
      <c r="AF80" s="183"/>
      <c r="AG80" s="182" t="s">
        <v>121</v>
      </c>
      <c r="AH80" s="183"/>
      <c r="AI80" s="182" t="s">
        <v>122</v>
      </c>
      <c r="AJ80" s="183"/>
      <c r="AP80" s="191"/>
      <c r="AQ80" s="191"/>
      <c r="AR80" s="191"/>
      <c r="AS80" s="191"/>
      <c r="AT80" s="191"/>
      <c r="AU80" s="191"/>
      <c r="AV80" s="191"/>
      <c r="AW80" s="191"/>
      <c r="AX80" s="191"/>
      <c r="AY80" s="191"/>
      <c r="AZ80" s="191"/>
      <c r="BA80" s="191"/>
      <c r="BB80" s="191"/>
      <c r="BC80" s="191"/>
      <c r="BD80" s="191"/>
      <c r="BE80" s="191"/>
      <c r="BF80" s="191"/>
      <c r="BG80" s="191"/>
      <c r="BH80" s="191"/>
      <c r="BI80" s="191"/>
      <c r="BJ80" s="191"/>
      <c r="BK80" s="191"/>
      <c r="BL80" s="191"/>
      <c r="BM80" s="191"/>
      <c r="BN80" s="191"/>
      <c r="BO80" s="191"/>
      <c r="BP80" s="191"/>
      <c r="BQ80" s="191"/>
      <c r="BR80" s="191"/>
      <c r="BS80" s="191"/>
      <c r="BT80" s="191"/>
      <c r="BU80" s="191"/>
      <c r="BV80" s="191"/>
      <c r="BW80" s="191"/>
    </row>
    <row r="81" s="3" customFormat="1" spans="1:75">
      <c r="A81" s="92" t="s">
        <v>39</v>
      </c>
      <c r="B81" s="93"/>
      <c r="C81" s="93"/>
      <c r="D81" s="94"/>
      <c r="E81" s="95"/>
      <c r="F81" s="96"/>
      <c r="G81" s="96"/>
      <c r="H81" s="97"/>
      <c r="I81" s="104" t="str">
        <f>IF(I82="","",IF(I82=K82,"△",IF(I82&gt;K82,"○","×")))</f>
        <v/>
      </c>
      <c r="J81" s="105"/>
      <c r="K81" s="105"/>
      <c r="L81" s="106"/>
      <c r="M81" s="104" t="str">
        <f>IF(M82="","",IF(M82=O82,"△",IF(M82&gt;O82,"○","×")))</f>
        <v/>
      </c>
      <c r="N81" s="105"/>
      <c r="O81" s="105"/>
      <c r="P81" s="106"/>
      <c r="Q81" s="104" t="str">
        <f>IF(Q82="","",IF(Q82=S82,"△",IF(Q82&gt;S82,"○","×")))</f>
        <v/>
      </c>
      <c r="R81" s="105"/>
      <c r="S81" s="105"/>
      <c r="T81" s="106"/>
      <c r="U81" s="171" t="str">
        <f>IF(AP81=0,"",COUNTIF(E81:T81,"○"))</f>
        <v/>
      </c>
      <c r="V81" s="172"/>
      <c r="W81" s="171" t="str">
        <f>IF(AP81=0,"",COUNTIF(G81:V81,"×"))</f>
        <v/>
      </c>
      <c r="X81" s="172"/>
      <c r="Y81" s="171" t="str">
        <f>IF(AP81=0,"",COUNTIF(I81:X81,"△"))</f>
        <v/>
      </c>
      <c r="Z81" s="172"/>
      <c r="AA81" s="171" t="str">
        <f>IF(AP81=0,"",U81*3+Y81)</f>
        <v/>
      </c>
      <c r="AB81" s="172"/>
      <c r="AC81" s="171" t="str">
        <f>IF(AP81=0,"",SUM(E82,I82,M82,Q82))</f>
        <v/>
      </c>
      <c r="AD81" s="172"/>
      <c r="AE81" s="171" t="str">
        <f>IF(AP81=0,"",SUM(G82,K82,O82,S82))</f>
        <v/>
      </c>
      <c r="AF81" s="172"/>
      <c r="AG81" s="171" t="str">
        <f>IF(AP81=0,"",SUM(AC81,-AE81))</f>
        <v/>
      </c>
      <c r="AH81" s="172"/>
      <c r="AI81" s="171" t="str">
        <f>IF(AP81=0,"",_xlfn.RANK.EQ(AQ81,AQ81:AQ88))</f>
        <v/>
      </c>
      <c r="AJ81" s="172"/>
      <c r="AK81" s="190"/>
      <c r="AL81" s="190"/>
      <c r="AM81" s="190"/>
      <c r="AN81" s="190"/>
      <c r="AO81" s="190"/>
      <c r="AP81" s="191">
        <f>COUNTA(I82:T82,M84:T84,Q86:T86)</f>
        <v>0</v>
      </c>
      <c r="AQ81" s="192" t="str">
        <f>IF(AP81=0,"",10000000000+(AA81*100000000)+(100000+(AG81*1000))+(AC81))</f>
        <v/>
      </c>
      <c r="AR81" s="191"/>
      <c r="AS81" s="191"/>
      <c r="AT81" s="191"/>
      <c r="AU81" s="191"/>
      <c r="AV81" s="191"/>
      <c r="AW81" s="191"/>
      <c r="AX81" s="191"/>
      <c r="AY81" s="191"/>
      <c r="AZ81" s="191"/>
      <c r="BA81" s="191"/>
      <c r="BB81" s="191"/>
      <c r="BC81" s="191"/>
      <c r="BD81" s="191"/>
      <c r="BE81" s="191"/>
      <c r="BF81" s="191"/>
      <c r="BG81" s="191"/>
      <c r="BH81" s="191"/>
      <c r="BI81" s="191"/>
      <c r="BJ81" s="191"/>
      <c r="BK81" s="191"/>
      <c r="BL81" s="191"/>
      <c r="BM81" s="191"/>
      <c r="BN81" s="191"/>
      <c r="BO81" s="191"/>
      <c r="BP81" s="191"/>
      <c r="BQ81" s="191"/>
      <c r="BR81" s="191"/>
      <c r="BS81" s="191"/>
      <c r="BT81" s="191"/>
      <c r="BU81" s="191"/>
      <c r="BV81" s="191"/>
      <c r="BW81" s="191"/>
    </row>
    <row r="82" s="3" customFormat="1" spans="1:75">
      <c r="A82" s="98" t="s">
        <v>47</v>
      </c>
      <c r="B82" s="99"/>
      <c r="C82" s="99"/>
      <c r="D82" s="100"/>
      <c r="E82" s="101"/>
      <c r="F82" s="102"/>
      <c r="G82" s="102"/>
      <c r="H82" s="103"/>
      <c r="I82" s="142"/>
      <c r="J82" s="143"/>
      <c r="K82" s="142"/>
      <c r="L82" s="143"/>
      <c r="M82" s="142"/>
      <c r="N82" s="143"/>
      <c r="O82" s="142"/>
      <c r="P82" s="143"/>
      <c r="Q82" s="142"/>
      <c r="R82" s="143"/>
      <c r="S82" s="142"/>
      <c r="T82" s="143"/>
      <c r="U82" s="173"/>
      <c r="V82" s="174"/>
      <c r="W82" s="173"/>
      <c r="X82" s="174"/>
      <c r="Y82" s="173"/>
      <c r="Z82" s="174"/>
      <c r="AA82" s="173"/>
      <c r="AB82" s="174"/>
      <c r="AC82" s="173"/>
      <c r="AD82" s="174"/>
      <c r="AE82" s="173"/>
      <c r="AF82" s="174"/>
      <c r="AG82" s="173"/>
      <c r="AH82" s="174"/>
      <c r="AI82" s="173"/>
      <c r="AJ82" s="174"/>
      <c r="AK82" s="190"/>
      <c r="AL82" s="190"/>
      <c r="AM82" s="190"/>
      <c r="AN82" s="190"/>
      <c r="AO82" s="190"/>
      <c r="AP82" s="191"/>
      <c r="AQ82" s="192"/>
      <c r="AR82" s="191"/>
      <c r="AS82" s="191"/>
      <c r="AT82" s="191"/>
      <c r="AU82" s="191"/>
      <c r="AV82" s="191"/>
      <c r="AW82" s="191"/>
      <c r="AX82" s="191"/>
      <c r="AY82" s="191"/>
      <c r="AZ82" s="191"/>
      <c r="BA82" s="191"/>
      <c r="BB82" s="191"/>
      <c r="BC82" s="191"/>
      <c r="BD82" s="191"/>
      <c r="BE82" s="191"/>
      <c r="BF82" s="191"/>
      <c r="BG82" s="191"/>
      <c r="BH82" s="191"/>
      <c r="BI82" s="191"/>
      <c r="BJ82" s="191"/>
      <c r="BK82" s="191"/>
      <c r="BL82" s="191"/>
      <c r="BM82" s="191"/>
      <c r="BN82" s="191"/>
      <c r="BO82" s="191"/>
      <c r="BP82" s="191"/>
      <c r="BQ82" s="191"/>
      <c r="BR82" s="191"/>
      <c r="BS82" s="191"/>
      <c r="BT82" s="191"/>
      <c r="BU82" s="191"/>
      <c r="BV82" s="191"/>
      <c r="BW82" s="191"/>
    </row>
    <row r="83" s="3" customFormat="1" spans="1:75">
      <c r="A83" s="92" t="s">
        <v>47</v>
      </c>
      <c r="B83" s="93"/>
      <c r="C83" s="93"/>
      <c r="D83" s="94"/>
      <c r="E83" s="104" t="str">
        <f>IF(I82="","",IF(E84=G84,"△",IF(E84&gt;G84,"○","×")))</f>
        <v/>
      </c>
      <c r="F83" s="105"/>
      <c r="G83" s="105"/>
      <c r="H83" s="106"/>
      <c r="I83" s="144"/>
      <c r="J83" s="145"/>
      <c r="K83" s="145"/>
      <c r="L83" s="146"/>
      <c r="M83" s="104" t="str">
        <f>IF(M84="","",IF(M84=O84,"△",IF(M84&gt;O84,"○","×")))</f>
        <v/>
      </c>
      <c r="N83" s="105"/>
      <c r="O83" s="105"/>
      <c r="P83" s="106"/>
      <c r="Q83" s="104" t="str">
        <f>IF(Q84="","",IF(Q84=S84,"△",IF(Q84&gt;S84,"○","×")))</f>
        <v/>
      </c>
      <c r="R83" s="105"/>
      <c r="S83" s="105"/>
      <c r="T83" s="106"/>
      <c r="U83" s="171" t="str">
        <f>IF(AP81=0,"",COUNTIF(E83:T83,"○"))</f>
        <v/>
      </c>
      <c r="V83" s="172"/>
      <c r="W83" s="171" t="str">
        <f>IF(AP81=0,"",COUNTIF(G83:V83,"×"))</f>
        <v/>
      </c>
      <c r="X83" s="172"/>
      <c r="Y83" s="171" t="str">
        <f>IF(AP81=0,"",COUNTIF(I83:X83,"△"))</f>
        <v/>
      </c>
      <c r="Z83" s="172"/>
      <c r="AA83" s="171" t="str">
        <f>IF(AP81=0,"",U83*3+Y83)</f>
        <v/>
      </c>
      <c r="AB83" s="172"/>
      <c r="AC83" s="171" t="str">
        <f>IF(AP81=0,"",SUM(E84,I84,M84,Q84))</f>
        <v/>
      </c>
      <c r="AD83" s="172"/>
      <c r="AE83" s="171" t="str">
        <f>IF(AP81=0,"",SUM(G84,K84,O84,S84))</f>
        <v/>
      </c>
      <c r="AF83" s="172"/>
      <c r="AG83" s="171" t="str">
        <f>IF(AP81=0,"",SUM(AC83,-AE83))</f>
        <v/>
      </c>
      <c r="AH83" s="172"/>
      <c r="AI83" s="171" t="str">
        <f>IF(AP81=0,"",_xlfn.RANK.EQ(AQ83,AQ81:AQ88))</f>
        <v/>
      </c>
      <c r="AJ83" s="172"/>
      <c r="AK83" s="190"/>
      <c r="AL83" s="190"/>
      <c r="AM83" s="190"/>
      <c r="AN83" s="190"/>
      <c r="AO83" s="190"/>
      <c r="AP83" s="191"/>
      <c r="AQ83" s="192" t="str">
        <f>IF(AP81=0,"",10000000000+(AA83*100000000)+(100000+(AG83*1000))+(AC83))</f>
        <v/>
      </c>
      <c r="AR83" s="191"/>
      <c r="AS83" s="191"/>
      <c r="AT83" s="191"/>
      <c r="AU83" s="191"/>
      <c r="AV83" s="191"/>
      <c r="AW83" s="191"/>
      <c r="AX83" s="191"/>
      <c r="AY83" s="191"/>
      <c r="AZ83" s="191"/>
      <c r="BA83" s="191"/>
      <c r="BB83" s="191"/>
      <c r="BC83" s="191"/>
      <c r="BD83" s="191"/>
      <c r="BE83" s="191"/>
      <c r="BF83" s="191"/>
      <c r="BG83" s="191"/>
      <c r="BH83" s="191"/>
      <c r="BI83" s="191"/>
      <c r="BJ83" s="191"/>
      <c r="BK83" s="191"/>
      <c r="BL83" s="191"/>
      <c r="BM83" s="191"/>
      <c r="BN83" s="191"/>
      <c r="BO83" s="191"/>
      <c r="BP83" s="191"/>
      <c r="BQ83" s="191"/>
      <c r="BR83" s="191"/>
      <c r="BS83" s="191"/>
      <c r="BT83" s="191"/>
      <c r="BU83" s="191"/>
      <c r="BV83" s="191"/>
      <c r="BW83" s="191"/>
    </row>
    <row r="84" s="3" customFormat="1" spans="1:75">
      <c r="A84" s="98" t="s">
        <v>63</v>
      </c>
      <c r="B84" s="99"/>
      <c r="C84" s="99"/>
      <c r="D84" s="100"/>
      <c r="E84" s="107" t="str">
        <f>IF(K82="","",K82)</f>
        <v/>
      </c>
      <c r="F84" s="108"/>
      <c r="G84" s="107" t="str">
        <f>IF(I82="","",I82)</f>
        <v/>
      </c>
      <c r="H84" s="108"/>
      <c r="I84" s="147"/>
      <c r="J84" s="148"/>
      <c r="K84" s="148"/>
      <c r="L84" s="149"/>
      <c r="M84" s="150"/>
      <c r="N84" s="151"/>
      <c r="O84" s="150"/>
      <c r="P84" s="151"/>
      <c r="Q84" s="150"/>
      <c r="R84" s="151"/>
      <c r="S84" s="150"/>
      <c r="T84" s="151"/>
      <c r="U84" s="173"/>
      <c r="V84" s="174"/>
      <c r="W84" s="173"/>
      <c r="X84" s="174"/>
      <c r="Y84" s="173"/>
      <c r="Z84" s="174"/>
      <c r="AA84" s="173"/>
      <c r="AB84" s="174"/>
      <c r="AC84" s="173"/>
      <c r="AD84" s="174"/>
      <c r="AE84" s="173"/>
      <c r="AF84" s="174"/>
      <c r="AG84" s="173"/>
      <c r="AH84" s="174"/>
      <c r="AI84" s="173"/>
      <c r="AJ84" s="174"/>
      <c r="AK84" s="190"/>
      <c r="AL84" s="190"/>
      <c r="AM84" s="190"/>
      <c r="AN84" s="190"/>
      <c r="AO84" s="190"/>
      <c r="AP84" s="191"/>
      <c r="AQ84" s="192"/>
      <c r="AR84" s="191"/>
      <c r="AS84" s="191"/>
      <c r="AT84" s="191"/>
      <c r="AU84" s="191"/>
      <c r="AV84" s="191"/>
      <c r="AW84" s="191"/>
      <c r="AX84" s="191"/>
      <c r="AY84" s="191"/>
      <c r="AZ84" s="191"/>
      <c r="BA84" s="191"/>
      <c r="BB84" s="191"/>
      <c r="BC84" s="191"/>
      <c r="BD84" s="191"/>
      <c r="BE84" s="191"/>
      <c r="BF84" s="191"/>
      <c r="BG84" s="191"/>
      <c r="BH84" s="191"/>
      <c r="BI84" s="191"/>
      <c r="BJ84" s="191"/>
      <c r="BK84" s="191"/>
      <c r="BL84" s="191"/>
      <c r="BM84" s="191"/>
      <c r="BN84" s="191"/>
      <c r="BO84" s="191"/>
      <c r="BP84" s="191"/>
      <c r="BQ84" s="191"/>
      <c r="BR84" s="191"/>
      <c r="BS84" s="191"/>
      <c r="BT84" s="191"/>
      <c r="BU84" s="191"/>
      <c r="BV84" s="191"/>
      <c r="BW84" s="191"/>
    </row>
    <row r="85" s="3" customFormat="1" spans="1:75">
      <c r="A85" s="92" t="s">
        <v>39</v>
      </c>
      <c r="B85" s="93"/>
      <c r="C85" s="93"/>
      <c r="D85" s="94"/>
      <c r="E85" s="104" t="str">
        <f>IF(M82="","",IF(E86=G86,"△",IF(E86&gt;G86,"○","×")))</f>
        <v/>
      </c>
      <c r="F85" s="105"/>
      <c r="G85" s="105"/>
      <c r="H85" s="106"/>
      <c r="I85" s="104" t="str">
        <f>IF(M84="","",IF(I86=K86,"△",IF(I86&gt;K86,"○","×")))</f>
        <v/>
      </c>
      <c r="J85" s="105"/>
      <c r="K85" s="105"/>
      <c r="L85" s="106"/>
      <c r="M85" s="152"/>
      <c r="N85" s="153"/>
      <c r="O85" s="153"/>
      <c r="P85" s="154"/>
      <c r="Q85" s="104" t="str">
        <f>IF(Q86="","",IF(Q86=S86,"△",IF(Q86&gt;S86,"○","×")))</f>
        <v/>
      </c>
      <c r="R85" s="105"/>
      <c r="S85" s="105"/>
      <c r="T85" s="106"/>
      <c r="U85" s="171" t="str">
        <f>IF(AP81=0,"",COUNTIF(E85:T85,"○"))</f>
        <v/>
      </c>
      <c r="V85" s="172"/>
      <c r="W85" s="171" t="str">
        <f>IF(AP81=0,"",COUNTIF(G85:V85,"×"))</f>
        <v/>
      </c>
      <c r="X85" s="172"/>
      <c r="Y85" s="171" t="str">
        <f>IF(AP81=0,"",COUNTIF(I85:X85,"△"))</f>
        <v/>
      </c>
      <c r="Z85" s="172"/>
      <c r="AA85" s="171" t="str">
        <f>IF(AP81=0,"",U85*3+Y85)</f>
        <v/>
      </c>
      <c r="AB85" s="172"/>
      <c r="AC85" s="171" t="str">
        <f>IF(AP81=0,"",SUM(E86,I86,M86,Q86))</f>
        <v/>
      </c>
      <c r="AD85" s="172"/>
      <c r="AE85" s="171" t="str">
        <f>IF(AP81=0,"",SUM(G86,K86,O86,S86))</f>
        <v/>
      </c>
      <c r="AF85" s="172"/>
      <c r="AG85" s="171" t="str">
        <f>IF(AP81=0,"",SUM(AC85,-AE85))</f>
        <v/>
      </c>
      <c r="AH85" s="172"/>
      <c r="AI85" s="171" t="str">
        <f>IF(AP81=0,"",_xlfn.RANK.EQ(AQ85,AQ81:AQ88))</f>
        <v/>
      </c>
      <c r="AJ85" s="172"/>
      <c r="AK85" s="190"/>
      <c r="AL85" s="190"/>
      <c r="AM85" s="190"/>
      <c r="AN85" s="190"/>
      <c r="AO85" s="190"/>
      <c r="AP85" s="191"/>
      <c r="AQ85" s="192" t="str">
        <f>IF(AP81=0,"",10000000000+(AA85*100000000)+(100000+(AG85*1000))+(AC85))</f>
        <v/>
      </c>
      <c r="AR85" s="191"/>
      <c r="AS85" s="191"/>
      <c r="AT85" s="191"/>
      <c r="AU85" s="191"/>
      <c r="AV85" s="191"/>
      <c r="AW85" s="191"/>
      <c r="AX85" s="191"/>
      <c r="AY85" s="191"/>
      <c r="AZ85" s="191"/>
      <c r="BA85" s="191"/>
      <c r="BB85" s="191"/>
      <c r="BC85" s="191"/>
      <c r="BD85" s="191"/>
      <c r="BE85" s="191"/>
      <c r="BF85" s="191"/>
      <c r="BG85" s="191"/>
      <c r="BH85" s="191"/>
      <c r="BI85" s="191"/>
      <c r="BJ85" s="191"/>
      <c r="BK85" s="191"/>
      <c r="BL85" s="191"/>
      <c r="BM85" s="191"/>
      <c r="BN85" s="191"/>
      <c r="BO85" s="191"/>
      <c r="BP85" s="191"/>
      <c r="BQ85" s="191"/>
      <c r="BR85" s="191"/>
      <c r="BS85" s="191"/>
      <c r="BT85" s="191"/>
      <c r="BU85" s="191"/>
      <c r="BV85" s="191"/>
      <c r="BW85" s="191"/>
    </row>
    <row r="86" s="3" customFormat="1" spans="1:75">
      <c r="A86" s="98" t="s">
        <v>47</v>
      </c>
      <c r="B86" s="99"/>
      <c r="C86" s="99"/>
      <c r="D86" s="100"/>
      <c r="E86" s="109" t="str">
        <f>IF(O82="","",O82)</f>
        <v/>
      </c>
      <c r="F86" s="110"/>
      <c r="G86" s="109" t="str">
        <f>IF(M82="","",M82)</f>
        <v/>
      </c>
      <c r="H86" s="110"/>
      <c r="I86" s="109" t="str">
        <f>IF(O84="","",O84)</f>
        <v/>
      </c>
      <c r="J86" s="110"/>
      <c r="K86" s="109" t="str">
        <f>IF(M84="","",M84)</f>
        <v/>
      </c>
      <c r="L86" s="110"/>
      <c r="M86" s="155"/>
      <c r="N86" s="156"/>
      <c r="O86" s="156"/>
      <c r="P86" s="157"/>
      <c r="Q86" s="175"/>
      <c r="R86" s="176"/>
      <c r="S86" s="175"/>
      <c r="T86" s="176"/>
      <c r="U86" s="173"/>
      <c r="V86" s="174"/>
      <c r="W86" s="173"/>
      <c r="X86" s="174"/>
      <c r="Y86" s="173"/>
      <c r="Z86" s="174"/>
      <c r="AA86" s="173"/>
      <c r="AB86" s="174"/>
      <c r="AC86" s="173"/>
      <c r="AD86" s="174"/>
      <c r="AE86" s="173"/>
      <c r="AF86" s="174"/>
      <c r="AG86" s="173"/>
      <c r="AH86" s="174"/>
      <c r="AI86" s="173"/>
      <c r="AJ86" s="174"/>
      <c r="AK86" s="190"/>
      <c r="AL86" s="190"/>
      <c r="AM86" s="190"/>
      <c r="AN86" s="190"/>
      <c r="AO86" s="190"/>
      <c r="AP86" s="191"/>
      <c r="AQ86" s="192"/>
      <c r="AR86" s="191"/>
      <c r="AS86" s="191"/>
      <c r="AT86" s="191"/>
      <c r="AU86" s="191"/>
      <c r="AV86" s="191"/>
      <c r="AW86" s="191"/>
      <c r="AX86" s="191"/>
      <c r="AY86" s="191"/>
      <c r="AZ86" s="191"/>
      <c r="BA86" s="191"/>
      <c r="BB86" s="191"/>
      <c r="BC86" s="191"/>
      <c r="BD86" s="191"/>
      <c r="BE86" s="191"/>
      <c r="BF86" s="191"/>
      <c r="BG86" s="191"/>
      <c r="BH86" s="191"/>
      <c r="BI86" s="191"/>
      <c r="BJ86" s="191"/>
      <c r="BK86" s="191"/>
      <c r="BL86" s="191"/>
      <c r="BM86" s="191"/>
      <c r="BN86" s="191"/>
      <c r="BO86" s="191"/>
      <c r="BP86" s="191"/>
      <c r="BQ86" s="191"/>
      <c r="BR86" s="191"/>
      <c r="BS86" s="191"/>
      <c r="BT86" s="191"/>
      <c r="BU86" s="191"/>
      <c r="BV86" s="191"/>
      <c r="BW86" s="191"/>
    </row>
    <row r="87" s="3" customFormat="1" spans="1:75">
      <c r="A87" s="92" t="s">
        <v>63</v>
      </c>
      <c r="B87" s="93"/>
      <c r="C87" s="93"/>
      <c r="D87" s="94"/>
      <c r="E87" s="104" t="str">
        <f>IF(Q82="","",IF(E88=G88,"△",IF(E88&gt;G88,"○","×")))</f>
        <v/>
      </c>
      <c r="F87" s="105"/>
      <c r="G87" s="105"/>
      <c r="H87" s="106"/>
      <c r="I87" s="104" t="str">
        <f>IF(Q84="","",IF(I88=K88,"△",IF(I88&gt;K88,"○","×")))</f>
        <v/>
      </c>
      <c r="J87" s="105"/>
      <c r="K87" s="105"/>
      <c r="L87" s="106"/>
      <c r="M87" s="104" t="str">
        <f>IF(Q86="","",IF(M88=O88,"△",IF(M88&gt;O88,"○","×")))</f>
        <v/>
      </c>
      <c r="N87" s="105"/>
      <c r="O87" s="105"/>
      <c r="P87" s="106"/>
      <c r="Q87" s="144"/>
      <c r="R87" s="145"/>
      <c r="S87" s="145"/>
      <c r="T87" s="146"/>
      <c r="U87" s="171" t="str">
        <f>IF(AP81=0,"",COUNTIF(E87:T87,"○"))</f>
        <v/>
      </c>
      <c r="V87" s="172"/>
      <c r="W87" s="171" t="str">
        <f>IF(AP81=0,"",COUNTIF(G87:V87,"×"))</f>
        <v/>
      </c>
      <c r="X87" s="172"/>
      <c r="Y87" s="171" t="str">
        <f>IF(AP81=0,"",COUNTIF(I87:X87,"△"))</f>
        <v/>
      </c>
      <c r="Z87" s="172"/>
      <c r="AA87" s="171" t="str">
        <f>IF(AP81=0,"",U87*3+Y87)</f>
        <v/>
      </c>
      <c r="AB87" s="172"/>
      <c r="AC87" s="171" t="str">
        <f>IF(AP81=0,"",SUM(E88,I88,M88,Q88))</f>
        <v/>
      </c>
      <c r="AD87" s="172"/>
      <c r="AE87" s="171" t="str">
        <f>IF(AP81=0,"",SUM(G88,K88,O88,S88))</f>
        <v/>
      </c>
      <c r="AF87" s="172"/>
      <c r="AG87" s="171" t="str">
        <f>IF(AP81=0,"",SUM(AC87,-AE87))</f>
        <v/>
      </c>
      <c r="AH87" s="172"/>
      <c r="AI87" s="171" t="str">
        <f>IF(AP81=0,"",_xlfn.RANK.EQ(AQ87,AQ81:AQ88))</f>
        <v/>
      </c>
      <c r="AJ87" s="172"/>
      <c r="AK87" s="190"/>
      <c r="AL87" s="190"/>
      <c r="AM87" s="190"/>
      <c r="AN87" s="190"/>
      <c r="AO87" s="190"/>
      <c r="AP87" s="191"/>
      <c r="AQ87" s="192" t="str">
        <f>IF(AP81=0,"",10000000000+(AA87*100000000)+(100000+(AG87*1000))+(AC87))</f>
        <v/>
      </c>
      <c r="AR87" s="191"/>
      <c r="AS87" s="191"/>
      <c r="AT87" s="191"/>
      <c r="AU87" s="191"/>
      <c r="AV87" s="191"/>
      <c r="AW87" s="191"/>
      <c r="AX87" s="191"/>
      <c r="AY87" s="191"/>
      <c r="AZ87" s="191"/>
      <c r="BA87" s="191"/>
      <c r="BB87" s="191"/>
      <c r="BC87" s="191"/>
      <c r="BD87" s="191"/>
      <c r="BE87" s="191"/>
      <c r="BF87" s="191"/>
      <c r="BG87" s="191"/>
      <c r="BH87" s="191"/>
      <c r="BI87" s="191"/>
      <c r="BJ87" s="191"/>
      <c r="BK87" s="191"/>
      <c r="BL87" s="191"/>
      <c r="BM87" s="191"/>
      <c r="BN87" s="191"/>
      <c r="BO87" s="191"/>
      <c r="BP87" s="191"/>
      <c r="BQ87" s="191"/>
      <c r="BR87" s="191"/>
      <c r="BS87" s="191"/>
      <c r="BT87" s="191"/>
      <c r="BU87" s="191"/>
      <c r="BV87" s="191"/>
      <c r="BW87" s="191"/>
    </row>
    <row r="88" s="3" customFormat="1" spans="1:75">
      <c r="A88" s="98" t="s">
        <v>63</v>
      </c>
      <c r="B88" s="99"/>
      <c r="C88" s="99"/>
      <c r="D88" s="100"/>
      <c r="E88" s="111" t="str">
        <f>IF(S82="","",S82)</f>
        <v/>
      </c>
      <c r="F88" s="111"/>
      <c r="G88" s="111" t="str">
        <f>IF(Q82="","",Q82)</f>
        <v/>
      </c>
      <c r="H88" s="111"/>
      <c r="I88" s="111" t="str">
        <f>IF(S84="","",S84)</f>
        <v/>
      </c>
      <c r="J88" s="111"/>
      <c r="K88" s="111" t="str">
        <f>IF(Q84="","",Q84)</f>
        <v/>
      </c>
      <c r="L88" s="111"/>
      <c r="M88" s="111" t="str">
        <f>IF(S86="","",S86)</f>
        <v/>
      </c>
      <c r="N88" s="111"/>
      <c r="O88" s="111" t="str">
        <f>IF(Q86="","",Q86)</f>
        <v/>
      </c>
      <c r="P88" s="111"/>
      <c r="Q88" s="147"/>
      <c r="R88" s="148"/>
      <c r="S88" s="148"/>
      <c r="T88" s="149"/>
      <c r="U88" s="173"/>
      <c r="V88" s="174"/>
      <c r="W88" s="173"/>
      <c r="X88" s="174"/>
      <c r="Y88" s="173"/>
      <c r="Z88" s="174"/>
      <c r="AA88" s="173"/>
      <c r="AB88" s="174"/>
      <c r="AC88" s="173"/>
      <c r="AD88" s="174"/>
      <c r="AE88" s="173"/>
      <c r="AF88" s="174"/>
      <c r="AG88" s="173"/>
      <c r="AH88" s="174"/>
      <c r="AI88" s="173"/>
      <c r="AJ88" s="174"/>
      <c r="AK88" s="190"/>
      <c r="AL88" s="190"/>
      <c r="AM88" s="190"/>
      <c r="AN88" s="190"/>
      <c r="AO88" s="190"/>
      <c r="AP88" s="191"/>
      <c r="AQ88" s="192"/>
      <c r="AR88" s="191"/>
      <c r="AS88" s="191"/>
      <c r="AT88" s="191"/>
      <c r="AU88" s="191"/>
      <c r="AV88" s="191"/>
      <c r="AW88" s="191"/>
      <c r="AX88" s="191"/>
      <c r="AY88" s="191"/>
      <c r="AZ88" s="191"/>
      <c r="BA88" s="191"/>
      <c r="BB88" s="191"/>
      <c r="BC88" s="191"/>
      <c r="BD88" s="191"/>
      <c r="BE88" s="191"/>
      <c r="BF88" s="191"/>
      <c r="BG88" s="191"/>
      <c r="BH88" s="191"/>
      <c r="BI88" s="191"/>
      <c r="BJ88" s="191"/>
      <c r="BK88" s="191"/>
      <c r="BL88" s="191"/>
      <c r="BM88" s="191"/>
      <c r="BN88" s="191"/>
      <c r="BO88" s="191"/>
      <c r="BP88" s="191"/>
      <c r="BQ88" s="191"/>
      <c r="BR88" s="191"/>
      <c r="BS88" s="191"/>
      <c r="BT88" s="191"/>
      <c r="BU88" s="191"/>
      <c r="BV88" s="191"/>
      <c r="BW88" s="191"/>
    </row>
    <row r="89" spans="22:75">
      <c r="V89" s="55"/>
      <c r="AA89" s="184"/>
      <c r="AB89" s="184"/>
      <c r="AC89" s="184"/>
      <c r="AD89" s="184"/>
      <c r="AE89" s="184"/>
      <c r="AF89" s="184"/>
      <c r="AG89" s="184"/>
      <c r="AH89" s="184"/>
      <c r="AI89" s="184"/>
      <c r="AJ89" s="184"/>
      <c r="AP89" s="193"/>
      <c r="AQ89" s="193"/>
      <c r="AR89" s="193"/>
      <c r="AS89" s="193"/>
      <c r="AT89" s="193"/>
      <c r="AU89" s="193"/>
      <c r="AV89" s="193"/>
      <c r="AW89" s="193"/>
      <c r="AX89" s="193"/>
      <c r="AY89" s="193"/>
      <c r="AZ89" s="193"/>
      <c r="BA89" s="193"/>
      <c r="BB89" s="193"/>
      <c r="BC89" s="193"/>
      <c r="BD89" s="193"/>
      <c r="BE89" s="193"/>
      <c r="BF89" s="193"/>
      <c r="BG89" s="193"/>
      <c r="BH89" s="193"/>
      <c r="BI89" s="193"/>
      <c r="BJ89" s="193"/>
      <c r="BK89" s="193"/>
      <c r="BL89" s="193"/>
      <c r="BM89" s="193"/>
      <c r="BN89" s="193"/>
      <c r="BO89" s="193"/>
      <c r="BP89" s="193"/>
      <c r="BQ89" s="193"/>
      <c r="BR89" s="193"/>
      <c r="BS89" s="193"/>
      <c r="BT89" s="193"/>
      <c r="BU89" s="193"/>
      <c r="BV89" s="193"/>
      <c r="BW89" s="193"/>
    </row>
    <row r="90" s="3" customFormat="1" spans="1:75">
      <c r="A90" s="86" t="s">
        <v>124</v>
      </c>
      <c r="B90" s="87"/>
      <c r="C90" s="87"/>
      <c r="D90" s="88"/>
      <c r="E90" s="89" t="str">
        <f>A91</f>
        <v>REDLIONS</v>
      </c>
      <c r="F90" s="90"/>
      <c r="G90" s="90"/>
      <c r="H90" s="91"/>
      <c r="I90" s="86" t="str">
        <f>A93</f>
        <v>ｱﾋﾞｰｶ米沢</v>
      </c>
      <c r="J90" s="90"/>
      <c r="K90" s="90"/>
      <c r="L90" s="91"/>
      <c r="M90" s="139" t="str">
        <f>A95</f>
        <v>窪田SC</v>
      </c>
      <c r="N90" s="140"/>
      <c r="O90" s="140"/>
      <c r="P90" s="141"/>
      <c r="Q90" s="86">
        <f>A97</f>
        <v>0</v>
      </c>
      <c r="R90" s="90"/>
      <c r="S90" s="90"/>
      <c r="T90" s="91"/>
      <c r="U90" s="86" t="s">
        <v>115</v>
      </c>
      <c r="V90" s="88"/>
      <c r="W90" s="107" t="s">
        <v>116</v>
      </c>
      <c r="X90" s="108"/>
      <c r="Y90" s="107" t="s">
        <v>117</v>
      </c>
      <c r="Z90" s="108"/>
      <c r="AA90" s="182" t="s">
        <v>118</v>
      </c>
      <c r="AB90" s="183"/>
      <c r="AC90" s="182" t="s">
        <v>119</v>
      </c>
      <c r="AD90" s="183"/>
      <c r="AE90" s="182" t="s">
        <v>120</v>
      </c>
      <c r="AF90" s="183"/>
      <c r="AG90" s="182" t="s">
        <v>121</v>
      </c>
      <c r="AH90" s="183"/>
      <c r="AI90" s="182" t="s">
        <v>122</v>
      </c>
      <c r="AJ90" s="183"/>
      <c r="AP90" s="191"/>
      <c r="AQ90" s="191"/>
      <c r="AR90" s="191"/>
      <c r="AS90" s="191"/>
      <c r="AT90" s="191"/>
      <c r="AU90" s="191"/>
      <c r="AV90" s="191"/>
      <c r="AW90" s="191"/>
      <c r="AX90" s="191"/>
      <c r="AY90" s="191"/>
      <c r="AZ90" s="191"/>
      <c r="BA90" s="191"/>
      <c r="BB90" s="191"/>
      <c r="BC90" s="191"/>
      <c r="BD90" s="191"/>
      <c r="BE90" s="191"/>
      <c r="BF90" s="191"/>
      <c r="BG90" s="191"/>
      <c r="BH90" s="191"/>
      <c r="BI90" s="191"/>
      <c r="BJ90" s="191"/>
      <c r="BK90" s="191"/>
      <c r="BL90" s="191"/>
      <c r="BM90" s="191"/>
      <c r="BN90" s="191"/>
      <c r="BO90" s="191"/>
      <c r="BP90" s="191"/>
      <c r="BQ90" s="191"/>
      <c r="BR90" s="191"/>
      <c r="BS90" s="191"/>
      <c r="BT90" s="191"/>
      <c r="BU90" s="191"/>
      <c r="BV90" s="191"/>
      <c r="BW90" s="191"/>
    </row>
    <row r="91" s="3" customFormat="1" spans="1:75">
      <c r="A91" s="92" t="s">
        <v>41</v>
      </c>
      <c r="B91" s="93"/>
      <c r="C91" s="93"/>
      <c r="D91" s="94"/>
      <c r="E91" s="95"/>
      <c r="F91" s="96"/>
      <c r="G91" s="96"/>
      <c r="H91" s="97"/>
      <c r="I91" s="104" t="str">
        <f>IF(I92="","",IF(I92=K92,"△",IF(I92&gt;K92,"○","×")))</f>
        <v/>
      </c>
      <c r="J91" s="105"/>
      <c r="K91" s="105"/>
      <c r="L91" s="106"/>
      <c r="M91" s="104" t="str">
        <f>IF(M92="","",IF(M92=O92,"△",IF(M92&gt;O92,"○","×")))</f>
        <v/>
      </c>
      <c r="N91" s="105"/>
      <c r="O91" s="105"/>
      <c r="P91" s="106"/>
      <c r="Q91" s="104" t="str">
        <f>IF(Q92="","",IF(Q92=S92,"△",IF(Q92&gt;S92,"○","×")))</f>
        <v/>
      </c>
      <c r="R91" s="105"/>
      <c r="S91" s="105"/>
      <c r="T91" s="106"/>
      <c r="U91" s="171" t="str">
        <f>IF(AP91=0,"",COUNTIF(E91:T91,"○"))</f>
        <v/>
      </c>
      <c r="V91" s="172"/>
      <c r="W91" s="171" t="str">
        <f>IF(AP91=0,"",COUNTIF(E91:T91,"×"))</f>
        <v/>
      </c>
      <c r="X91" s="172"/>
      <c r="Y91" s="171" t="str">
        <f>IF(AP91=0,"",COUNTIF(E91:T91,"△"))</f>
        <v/>
      </c>
      <c r="Z91" s="172"/>
      <c r="AA91" s="171" t="str">
        <f>IF(AP91=0,"",U91*3+Y91)</f>
        <v/>
      </c>
      <c r="AB91" s="172"/>
      <c r="AC91" s="171" t="str">
        <f>IF(AP91=0,"",SUM(E92,I92,M92,Q92))</f>
        <v/>
      </c>
      <c r="AD91" s="172"/>
      <c r="AE91" s="171" t="str">
        <f>IF(AP91=0,"",SUM(G92,K92,O92,S92))</f>
        <v/>
      </c>
      <c r="AF91" s="172"/>
      <c r="AG91" s="171" t="str">
        <f>IF(AP91=0,"",SUM(AC91,-AE91))</f>
        <v/>
      </c>
      <c r="AH91" s="172"/>
      <c r="AI91" s="171" t="str">
        <f>IF(AP91=0,"",_xlfn.RANK.EQ(AQ91,AQ91:AQ98))</f>
        <v/>
      </c>
      <c r="AJ91" s="172"/>
      <c r="AK91" s="190"/>
      <c r="AL91" s="190"/>
      <c r="AM91" s="190"/>
      <c r="AN91" s="190"/>
      <c r="AO91" s="190"/>
      <c r="AP91" s="191">
        <f>COUNTA(I92:T92,M94:T94,Q96:T96)</f>
        <v>0</v>
      </c>
      <c r="AQ91" s="192" t="str">
        <f>IF(AP91=0,"",10000000000+(AA91*100000000)+(100000+(AG91*1000))+(AC91))</f>
        <v/>
      </c>
      <c r="AR91" s="191"/>
      <c r="AS91" s="191"/>
      <c r="AT91" s="191"/>
      <c r="AU91" s="191"/>
      <c r="AV91" s="191"/>
      <c r="AW91" s="191"/>
      <c r="AX91" s="191"/>
      <c r="AY91" s="191"/>
      <c r="AZ91" s="191"/>
      <c r="BA91" s="191"/>
      <c r="BB91" s="191"/>
      <c r="BC91" s="191"/>
      <c r="BD91" s="191"/>
      <c r="BE91" s="191"/>
      <c r="BF91" s="191"/>
      <c r="BG91" s="191"/>
      <c r="BH91" s="191"/>
      <c r="BI91" s="191"/>
      <c r="BJ91" s="191"/>
      <c r="BK91" s="191"/>
      <c r="BL91" s="191"/>
      <c r="BM91" s="191"/>
      <c r="BN91" s="191"/>
      <c r="BO91" s="191"/>
      <c r="BP91" s="191"/>
      <c r="BQ91" s="191"/>
      <c r="BR91" s="191"/>
      <c r="BS91" s="191"/>
      <c r="BT91" s="191"/>
      <c r="BU91" s="191"/>
      <c r="BV91" s="191"/>
      <c r="BW91" s="191"/>
    </row>
    <row r="92" s="3" customFormat="1" spans="1:75">
      <c r="A92" s="98" t="s">
        <v>49</v>
      </c>
      <c r="B92" s="99"/>
      <c r="C92" s="99"/>
      <c r="D92" s="100"/>
      <c r="E92" s="101"/>
      <c r="F92" s="102"/>
      <c r="G92" s="102"/>
      <c r="H92" s="103"/>
      <c r="I92" s="142"/>
      <c r="J92" s="143"/>
      <c r="K92" s="142"/>
      <c r="L92" s="143"/>
      <c r="M92" s="142"/>
      <c r="N92" s="143"/>
      <c r="O92" s="142"/>
      <c r="P92" s="143"/>
      <c r="Q92" s="142"/>
      <c r="R92" s="143"/>
      <c r="S92" s="142"/>
      <c r="T92" s="143"/>
      <c r="U92" s="173"/>
      <c r="V92" s="174"/>
      <c r="W92" s="173"/>
      <c r="X92" s="174"/>
      <c r="Y92" s="173"/>
      <c r="Z92" s="174"/>
      <c r="AA92" s="173"/>
      <c r="AB92" s="174"/>
      <c r="AC92" s="173"/>
      <c r="AD92" s="174"/>
      <c r="AE92" s="173"/>
      <c r="AF92" s="174"/>
      <c r="AG92" s="173"/>
      <c r="AH92" s="174"/>
      <c r="AI92" s="173"/>
      <c r="AJ92" s="174"/>
      <c r="AK92" s="190"/>
      <c r="AL92" s="190"/>
      <c r="AM92" s="190"/>
      <c r="AN92" s="190"/>
      <c r="AO92" s="190"/>
      <c r="AP92" s="191"/>
      <c r="AQ92" s="192"/>
      <c r="AR92" s="191"/>
      <c r="AS92" s="191"/>
      <c r="AT92" s="191"/>
      <c r="AU92" s="191"/>
      <c r="AV92" s="191"/>
      <c r="AW92" s="191"/>
      <c r="AX92" s="191"/>
      <c r="AY92" s="191"/>
      <c r="AZ92" s="191"/>
      <c r="BA92" s="191"/>
      <c r="BB92" s="191"/>
      <c r="BC92" s="191"/>
      <c r="BD92" s="191"/>
      <c r="BE92" s="191"/>
      <c r="BF92" s="191"/>
      <c r="BG92" s="191"/>
      <c r="BH92" s="191"/>
      <c r="BI92" s="191"/>
      <c r="BJ92" s="191"/>
      <c r="BK92" s="191"/>
      <c r="BL92" s="191"/>
      <c r="BM92" s="191"/>
      <c r="BN92" s="191"/>
      <c r="BO92" s="191"/>
      <c r="BP92" s="191"/>
      <c r="BQ92" s="191"/>
      <c r="BR92" s="191"/>
      <c r="BS92" s="191"/>
      <c r="BT92" s="191"/>
      <c r="BU92" s="191"/>
      <c r="BV92" s="191"/>
      <c r="BW92" s="191"/>
    </row>
    <row r="93" s="3" customFormat="1" spans="1:75">
      <c r="A93" s="112" t="s">
        <v>49</v>
      </c>
      <c r="B93" s="113"/>
      <c r="C93" s="113"/>
      <c r="D93" s="114"/>
      <c r="E93" s="104" t="str">
        <f>IF(I92="","",IF(E94=G94,"△",IF(E94&gt;G94,"○","×")))</f>
        <v/>
      </c>
      <c r="F93" s="105"/>
      <c r="G93" s="105"/>
      <c r="H93" s="106"/>
      <c r="I93" s="144"/>
      <c r="J93" s="145"/>
      <c r="K93" s="145"/>
      <c r="L93" s="146"/>
      <c r="M93" s="104" t="str">
        <f>IF(M94="","",IF(M94=O94,"△",IF(M94&gt;O94,"○","×")))</f>
        <v/>
      </c>
      <c r="N93" s="105"/>
      <c r="O93" s="105"/>
      <c r="P93" s="106"/>
      <c r="Q93" s="104" t="str">
        <f>IF(Q94="","",IF(Q94=S94,"△",IF(Q94&gt;S94,"○","×")))</f>
        <v/>
      </c>
      <c r="R93" s="105"/>
      <c r="S93" s="105"/>
      <c r="T93" s="106"/>
      <c r="U93" s="171" t="str">
        <f>IF(AP91=0,"",COUNTIF(E93:T93,"○"))</f>
        <v/>
      </c>
      <c r="V93" s="172"/>
      <c r="W93" s="171" t="str">
        <f>IF(AP91=0,"",COUNTIF(G93:V93,"×"))</f>
        <v/>
      </c>
      <c r="X93" s="172"/>
      <c r="Y93" s="171" t="str">
        <f>IF(AP91=0,"",COUNTIF(I93:X93,"△"))</f>
        <v/>
      </c>
      <c r="Z93" s="172"/>
      <c r="AA93" s="171" t="str">
        <f>IF(AP91=0,"",U93*3+Y93)</f>
        <v/>
      </c>
      <c r="AB93" s="172"/>
      <c r="AC93" s="171" t="str">
        <f>IF(AP91=0,"",SUM(E94,I94,M94,Q94))</f>
        <v/>
      </c>
      <c r="AD93" s="172"/>
      <c r="AE93" s="171" t="str">
        <f>IF(AP91=0,"",SUM(G94,K94,O94,S94))</f>
        <v/>
      </c>
      <c r="AF93" s="172"/>
      <c r="AG93" s="171" t="str">
        <f>IF(AP91=0,"",SUM(AC93,-AE93))</f>
        <v/>
      </c>
      <c r="AH93" s="172"/>
      <c r="AI93" s="171" t="str">
        <f>IF(AP91=0,"",_xlfn.RANK.EQ(AQ93,AQ91:AQ98))</f>
        <v/>
      </c>
      <c r="AJ93" s="172"/>
      <c r="AK93" s="190"/>
      <c r="AL93" s="190"/>
      <c r="AM93" s="190"/>
      <c r="AN93" s="190"/>
      <c r="AO93" s="190"/>
      <c r="AP93" s="191"/>
      <c r="AQ93" s="192" t="str">
        <f>IF(AP91=0,"",10000000000+(AA93*100000000)+(100000+(AG93*1000))+(AC93))</f>
        <v/>
      </c>
      <c r="AR93" s="191"/>
      <c r="AS93" s="191"/>
      <c r="AT93" s="191"/>
      <c r="AU93" s="191"/>
      <c r="AV93" s="191"/>
      <c r="AW93" s="191"/>
      <c r="AX93" s="191"/>
      <c r="AY93" s="191"/>
      <c r="AZ93" s="191"/>
      <c r="BA93" s="191"/>
      <c r="BB93" s="191"/>
      <c r="BC93" s="191"/>
      <c r="BD93" s="191"/>
      <c r="BE93" s="191"/>
      <c r="BF93" s="191"/>
      <c r="BG93" s="191"/>
      <c r="BH93" s="191"/>
      <c r="BI93" s="191"/>
      <c r="BJ93" s="191"/>
      <c r="BK93" s="191"/>
      <c r="BL93" s="191"/>
      <c r="BM93" s="191"/>
      <c r="BN93" s="191"/>
      <c r="BO93" s="191"/>
      <c r="BP93" s="191"/>
      <c r="BQ93" s="191"/>
      <c r="BR93" s="191"/>
      <c r="BS93" s="191"/>
      <c r="BT93" s="191"/>
      <c r="BU93" s="191"/>
      <c r="BV93" s="191"/>
      <c r="BW93" s="191"/>
    </row>
    <row r="94" s="3" customFormat="1" spans="1:75">
      <c r="A94" s="115" t="s">
        <v>57</v>
      </c>
      <c r="B94" s="116"/>
      <c r="C94" s="116"/>
      <c r="D94" s="117"/>
      <c r="E94" s="107" t="str">
        <f>IF(K92="","",K92)</f>
        <v/>
      </c>
      <c r="F94" s="108"/>
      <c r="G94" s="107" t="str">
        <f>IF(I92="","",I92)</f>
        <v/>
      </c>
      <c r="H94" s="108"/>
      <c r="I94" s="147"/>
      <c r="J94" s="148"/>
      <c r="K94" s="148"/>
      <c r="L94" s="149"/>
      <c r="M94" s="150"/>
      <c r="N94" s="151"/>
      <c r="O94" s="150"/>
      <c r="P94" s="151"/>
      <c r="Q94" s="150"/>
      <c r="R94" s="151"/>
      <c r="S94" s="150"/>
      <c r="T94" s="151"/>
      <c r="U94" s="173"/>
      <c r="V94" s="174"/>
      <c r="W94" s="173"/>
      <c r="X94" s="174"/>
      <c r="Y94" s="173"/>
      <c r="Z94" s="174"/>
      <c r="AA94" s="173"/>
      <c r="AB94" s="174"/>
      <c r="AC94" s="173"/>
      <c r="AD94" s="174"/>
      <c r="AE94" s="173"/>
      <c r="AF94" s="174"/>
      <c r="AG94" s="173"/>
      <c r="AH94" s="174"/>
      <c r="AI94" s="173"/>
      <c r="AJ94" s="174"/>
      <c r="AK94" s="190"/>
      <c r="AL94" s="190"/>
      <c r="AM94" s="190"/>
      <c r="AN94" s="190"/>
      <c r="AO94" s="190"/>
      <c r="AP94" s="191"/>
      <c r="AQ94" s="192"/>
      <c r="AR94" s="191"/>
      <c r="AS94" s="191"/>
      <c r="AT94" s="191"/>
      <c r="AU94" s="191"/>
      <c r="AV94" s="191"/>
      <c r="AW94" s="191"/>
      <c r="AX94" s="191"/>
      <c r="AY94" s="191"/>
      <c r="AZ94" s="191"/>
      <c r="BA94" s="191"/>
      <c r="BB94" s="191"/>
      <c r="BC94" s="191"/>
      <c r="BD94" s="191"/>
      <c r="BE94" s="191"/>
      <c r="BF94" s="191"/>
      <c r="BG94" s="191"/>
      <c r="BH94" s="191"/>
      <c r="BI94" s="191"/>
      <c r="BJ94" s="191"/>
      <c r="BK94" s="191"/>
      <c r="BL94" s="191"/>
      <c r="BM94" s="191"/>
      <c r="BN94" s="191"/>
      <c r="BO94" s="191"/>
      <c r="BP94" s="191"/>
      <c r="BQ94" s="191"/>
      <c r="BR94" s="191"/>
      <c r="BS94" s="191"/>
      <c r="BT94" s="191"/>
      <c r="BU94" s="191"/>
      <c r="BV94" s="191"/>
      <c r="BW94" s="191"/>
    </row>
    <row r="95" s="3" customFormat="1" spans="1:75">
      <c r="A95" s="112" t="s">
        <v>57</v>
      </c>
      <c r="B95" s="113"/>
      <c r="C95" s="113"/>
      <c r="D95" s="114"/>
      <c r="E95" s="104" t="str">
        <f>IF(M92="","",IF(E96=G96,"△",IF(E96&gt;G96,"○","×")))</f>
        <v/>
      </c>
      <c r="F95" s="105"/>
      <c r="G95" s="105"/>
      <c r="H95" s="106"/>
      <c r="I95" s="104" t="str">
        <f>IF(M94="","",IF(I96=K96,"△",IF(I96&gt;K96,"○","×")))</f>
        <v/>
      </c>
      <c r="J95" s="105"/>
      <c r="K95" s="105"/>
      <c r="L95" s="106"/>
      <c r="M95" s="152"/>
      <c r="N95" s="153"/>
      <c r="O95" s="153"/>
      <c r="P95" s="154"/>
      <c r="Q95" s="104" t="str">
        <f>IF(Q96="","",IF(Q96=S96,"△",IF(Q96&gt;S96,"○","×")))</f>
        <v/>
      </c>
      <c r="R95" s="105"/>
      <c r="S95" s="105"/>
      <c r="T95" s="106"/>
      <c r="U95" s="171" t="str">
        <f>IF(AP91=0,"",COUNTIF(E95:T95,"○"))</f>
        <v/>
      </c>
      <c r="V95" s="172"/>
      <c r="W95" s="171" t="str">
        <f>IF(AP91=0,"",COUNTIF(E95:T95,"×"))</f>
        <v/>
      </c>
      <c r="X95" s="172"/>
      <c r="Y95" s="171" t="str">
        <f>IF(AP91=0,"",COUNTIF(E95:T95,"△"))</f>
        <v/>
      </c>
      <c r="Z95" s="172"/>
      <c r="AA95" s="171" t="str">
        <f>IF(AP91=0,"",U95*3+Y95)</f>
        <v/>
      </c>
      <c r="AB95" s="172"/>
      <c r="AC95" s="171" t="str">
        <f>IF(AP91=0,"",SUM(E96,I96,M96,Q96))</f>
        <v/>
      </c>
      <c r="AD95" s="172"/>
      <c r="AE95" s="171" t="str">
        <f>IF(AP91=0,"",SUM(G96,K96,O96,S96))</f>
        <v/>
      </c>
      <c r="AF95" s="172"/>
      <c r="AG95" s="171" t="str">
        <f>IF(AP91=0,"",SUM(AC95,-AE95))</f>
        <v/>
      </c>
      <c r="AH95" s="172"/>
      <c r="AI95" s="171" t="str">
        <f>IF(AP91=0,"",_xlfn.RANK.EQ(AQ95,AQ91:AQ98))</f>
        <v/>
      </c>
      <c r="AJ95" s="172"/>
      <c r="AK95" s="190"/>
      <c r="AL95" s="190"/>
      <c r="AM95" s="190"/>
      <c r="AN95" s="190"/>
      <c r="AO95" s="190"/>
      <c r="AP95" s="191"/>
      <c r="AQ95" s="192" t="str">
        <f>IF(AP91=0,"",10000000000+(AA95*100000000)+(100000+(AG95*1000))+(AC95))</f>
        <v/>
      </c>
      <c r="AR95" s="191"/>
      <c r="AS95" s="191"/>
      <c r="AT95" s="191"/>
      <c r="AU95" s="191"/>
      <c r="AV95" s="191"/>
      <c r="AW95" s="191"/>
      <c r="AX95" s="191"/>
      <c r="AY95" s="191"/>
      <c r="AZ95" s="191"/>
      <c r="BA95" s="191"/>
      <c r="BB95" s="191"/>
      <c r="BC95" s="191"/>
      <c r="BD95" s="191"/>
      <c r="BE95" s="191"/>
      <c r="BF95" s="191"/>
      <c r="BG95" s="191"/>
      <c r="BH95" s="191"/>
      <c r="BI95" s="191"/>
      <c r="BJ95" s="191"/>
      <c r="BK95" s="191"/>
      <c r="BL95" s="191"/>
      <c r="BM95" s="191"/>
      <c r="BN95" s="191"/>
      <c r="BO95" s="191"/>
      <c r="BP95" s="191"/>
      <c r="BQ95" s="191"/>
      <c r="BR95" s="191"/>
      <c r="BS95" s="191"/>
      <c r="BT95" s="191"/>
      <c r="BU95" s="191"/>
      <c r="BV95" s="191"/>
      <c r="BW95" s="191"/>
    </row>
    <row r="96" s="3" customFormat="1" spans="1:75">
      <c r="A96" s="115" t="s">
        <v>57</v>
      </c>
      <c r="B96" s="116"/>
      <c r="C96" s="116"/>
      <c r="D96" s="117"/>
      <c r="E96" s="109" t="str">
        <f>IF(O92="","",O92)</f>
        <v/>
      </c>
      <c r="F96" s="110"/>
      <c r="G96" s="109" t="str">
        <f>IF(M92="","",M92)</f>
        <v/>
      </c>
      <c r="H96" s="110"/>
      <c r="I96" s="109" t="str">
        <f>IF(O94="","",O94)</f>
        <v/>
      </c>
      <c r="J96" s="110"/>
      <c r="K96" s="109" t="str">
        <f>IF(M94="","",M94)</f>
        <v/>
      </c>
      <c r="L96" s="110"/>
      <c r="M96" s="155"/>
      <c r="N96" s="156"/>
      <c r="O96" s="156"/>
      <c r="P96" s="157"/>
      <c r="Q96" s="175"/>
      <c r="R96" s="176"/>
      <c r="S96" s="175"/>
      <c r="T96" s="176"/>
      <c r="U96" s="173"/>
      <c r="V96" s="174"/>
      <c r="W96" s="173"/>
      <c r="X96" s="174"/>
      <c r="Y96" s="173"/>
      <c r="Z96" s="174"/>
      <c r="AA96" s="173"/>
      <c r="AB96" s="174"/>
      <c r="AC96" s="173"/>
      <c r="AD96" s="174"/>
      <c r="AE96" s="173"/>
      <c r="AF96" s="174"/>
      <c r="AG96" s="173"/>
      <c r="AH96" s="174"/>
      <c r="AI96" s="173"/>
      <c r="AJ96" s="174"/>
      <c r="AK96" s="190"/>
      <c r="AL96" s="190"/>
      <c r="AM96" s="190"/>
      <c r="AN96" s="190"/>
      <c r="AO96" s="190"/>
      <c r="AP96" s="191"/>
      <c r="AQ96" s="192"/>
      <c r="AR96" s="191"/>
      <c r="AS96" s="191"/>
      <c r="AT96" s="191"/>
      <c r="AU96" s="191"/>
      <c r="AV96" s="191"/>
      <c r="AW96" s="191"/>
      <c r="AX96" s="191"/>
      <c r="AY96" s="191"/>
      <c r="AZ96" s="191"/>
      <c r="BA96" s="191"/>
      <c r="BB96" s="191"/>
      <c r="BC96" s="191"/>
      <c r="BD96" s="191"/>
      <c r="BE96" s="191"/>
      <c r="BF96" s="191"/>
      <c r="BG96" s="191"/>
      <c r="BH96" s="191"/>
      <c r="BI96" s="191"/>
      <c r="BJ96" s="191"/>
      <c r="BK96" s="191"/>
      <c r="BL96" s="191"/>
      <c r="BM96" s="191"/>
      <c r="BN96" s="191"/>
      <c r="BO96" s="191"/>
      <c r="BP96" s="191"/>
      <c r="BQ96" s="191"/>
      <c r="BR96" s="191"/>
      <c r="BS96" s="191"/>
      <c r="BT96" s="191"/>
      <c r="BU96" s="191"/>
      <c r="BV96" s="191"/>
      <c r="BW96" s="191"/>
    </row>
    <row r="97" s="3" customFormat="1" spans="1:75">
      <c r="A97" s="92"/>
      <c r="B97" s="93"/>
      <c r="C97" s="93"/>
      <c r="D97" s="94"/>
      <c r="E97" s="104" t="str">
        <f>IF(Q92="","",IF(E98=G98,"△",IF(E98&gt;G98,"○","×")))</f>
        <v/>
      </c>
      <c r="F97" s="105"/>
      <c r="G97" s="105"/>
      <c r="H97" s="106"/>
      <c r="I97" s="104" t="str">
        <f>IF(Q94="","",IF(I98=K98,"△",IF(I98&gt;K98,"○","×")))</f>
        <v/>
      </c>
      <c r="J97" s="105"/>
      <c r="K97" s="105"/>
      <c r="L97" s="106"/>
      <c r="M97" s="104" t="str">
        <f>IF(Q96="","",IF(M98=O98,"△",IF(M98&gt;O98,"○","×")))</f>
        <v/>
      </c>
      <c r="N97" s="105"/>
      <c r="O97" s="105"/>
      <c r="P97" s="106"/>
      <c r="Q97" s="144"/>
      <c r="R97" s="145"/>
      <c r="S97" s="145"/>
      <c r="T97" s="146"/>
      <c r="U97" s="171" t="str">
        <f>IF(AP91=0,"",COUNTIF(E97:T97,"○"))</f>
        <v/>
      </c>
      <c r="V97" s="172"/>
      <c r="W97" s="171" t="str">
        <f>IF(AP91=0,"",COUNTIF(E97:T97,"×"))</f>
        <v/>
      </c>
      <c r="X97" s="172"/>
      <c r="Y97" s="171" t="str">
        <f>IF(AP91=0,"",COUNTIF(E97:T97,"△"))</f>
        <v/>
      </c>
      <c r="Z97" s="172"/>
      <c r="AA97" s="171" t="str">
        <f>IF(AP91=0,"",U97*3+Y97)</f>
        <v/>
      </c>
      <c r="AB97" s="172"/>
      <c r="AC97" s="171" t="str">
        <f>IF(AP91=0,"",SUM(E98,I98,M98,Q98))</f>
        <v/>
      </c>
      <c r="AD97" s="172"/>
      <c r="AE97" s="171" t="str">
        <f>IF(AP91=0,"",SUM(G98,K98,O98,S98))</f>
        <v/>
      </c>
      <c r="AF97" s="172"/>
      <c r="AG97" s="171" t="str">
        <f>IF(AP91=0,"",SUM(AC97,-AE97))</f>
        <v/>
      </c>
      <c r="AH97" s="172"/>
      <c r="AI97" s="171" t="str">
        <f>IF(AP91=0,"",_xlfn.RANK.EQ(AQ97,AQ91:AQ98))</f>
        <v/>
      </c>
      <c r="AJ97" s="172"/>
      <c r="AK97" s="190"/>
      <c r="AL97" s="190"/>
      <c r="AM97" s="190"/>
      <c r="AN97" s="190"/>
      <c r="AO97" s="190"/>
      <c r="AP97" s="191"/>
      <c r="AQ97" s="192" t="str">
        <f>IF(AP91=0,"",10000000000+(AA97*100000000)+(100000+(AG97*1000))+(AC97))</f>
        <v/>
      </c>
      <c r="AR97" s="191"/>
      <c r="AS97" s="191"/>
      <c r="AT97" s="191"/>
      <c r="AU97" s="191"/>
      <c r="AV97" s="191"/>
      <c r="AW97" s="191"/>
      <c r="AX97" s="191"/>
      <c r="AY97" s="191"/>
      <c r="AZ97" s="191"/>
      <c r="BA97" s="191"/>
      <c r="BB97" s="191"/>
      <c r="BC97" s="191"/>
      <c r="BD97" s="191"/>
      <c r="BE97" s="191"/>
      <c r="BF97" s="191"/>
      <c r="BG97" s="191"/>
      <c r="BH97" s="191"/>
      <c r="BI97" s="191"/>
      <c r="BJ97" s="191"/>
      <c r="BK97" s="191"/>
      <c r="BL97" s="191"/>
      <c r="BM97" s="191"/>
      <c r="BN97" s="191"/>
      <c r="BO97" s="191"/>
      <c r="BP97" s="191"/>
      <c r="BQ97" s="191"/>
      <c r="BR97" s="191"/>
      <c r="BS97" s="191"/>
      <c r="BT97" s="191"/>
      <c r="BU97" s="191"/>
      <c r="BV97" s="191"/>
      <c r="BW97" s="191"/>
    </row>
    <row r="98" s="3" customFormat="1" spans="1:75">
      <c r="A98" s="98"/>
      <c r="B98" s="99"/>
      <c r="C98" s="99"/>
      <c r="D98" s="100"/>
      <c r="E98" s="111" t="str">
        <f>IF(S92="","",S92)</f>
        <v/>
      </c>
      <c r="F98" s="111"/>
      <c r="G98" s="111" t="str">
        <f>IF(Q92="","",Q92)</f>
        <v/>
      </c>
      <c r="H98" s="111"/>
      <c r="I98" s="111" t="str">
        <f>IF(S94="","",S94)</f>
        <v/>
      </c>
      <c r="J98" s="111"/>
      <c r="K98" s="111" t="str">
        <f>IF(Q94="","",Q94)</f>
        <v/>
      </c>
      <c r="L98" s="111"/>
      <c r="M98" s="111" t="str">
        <f>IF(S96="","",S96)</f>
        <v/>
      </c>
      <c r="N98" s="111"/>
      <c r="O98" s="111" t="str">
        <f>IF(Q96="","",Q96)</f>
        <v/>
      </c>
      <c r="P98" s="111"/>
      <c r="Q98" s="147"/>
      <c r="R98" s="148"/>
      <c r="S98" s="148"/>
      <c r="T98" s="149"/>
      <c r="U98" s="173"/>
      <c r="V98" s="174"/>
      <c r="W98" s="173"/>
      <c r="X98" s="174"/>
      <c r="Y98" s="173"/>
      <c r="Z98" s="174"/>
      <c r="AA98" s="173"/>
      <c r="AB98" s="174"/>
      <c r="AC98" s="173"/>
      <c r="AD98" s="174"/>
      <c r="AE98" s="173"/>
      <c r="AF98" s="174"/>
      <c r="AG98" s="173"/>
      <c r="AH98" s="174"/>
      <c r="AI98" s="173"/>
      <c r="AJ98" s="174"/>
      <c r="AK98" s="190"/>
      <c r="AL98" s="190"/>
      <c r="AM98" s="190"/>
      <c r="AN98" s="190"/>
      <c r="AO98" s="190"/>
      <c r="AP98" s="191"/>
      <c r="AQ98" s="192"/>
      <c r="AR98" s="191"/>
      <c r="AS98" s="191"/>
      <c r="AT98" s="191"/>
      <c r="AU98" s="191"/>
      <c r="AV98" s="191"/>
      <c r="AW98" s="191"/>
      <c r="AX98" s="191"/>
      <c r="AY98" s="191"/>
      <c r="AZ98" s="191"/>
      <c r="BA98" s="191"/>
      <c r="BB98" s="191"/>
      <c r="BC98" s="191"/>
      <c r="BD98" s="191"/>
      <c r="BE98" s="191"/>
      <c r="BF98" s="191"/>
      <c r="BG98" s="191"/>
      <c r="BH98" s="191"/>
      <c r="BI98" s="191"/>
      <c r="BJ98" s="191"/>
      <c r="BK98" s="191"/>
      <c r="BL98" s="191"/>
      <c r="BM98" s="191"/>
      <c r="BN98" s="191"/>
      <c r="BO98" s="191"/>
      <c r="BP98" s="191"/>
      <c r="BQ98" s="191"/>
      <c r="BR98" s="191"/>
      <c r="BS98" s="191"/>
      <c r="BT98" s="191"/>
      <c r="BU98" s="191"/>
      <c r="BV98" s="191"/>
      <c r="BW98" s="191"/>
    </row>
    <row r="99" spans="22:75">
      <c r="V99" s="55"/>
      <c r="AA99" s="184"/>
      <c r="AB99" s="184"/>
      <c r="AC99" s="184"/>
      <c r="AD99" s="184"/>
      <c r="AE99" s="184"/>
      <c r="AF99" s="184"/>
      <c r="AG99" s="184"/>
      <c r="AH99" s="184"/>
      <c r="AI99" s="184"/>
      <c r="AJ99" s="184"/>
      <c r="AP99" s="193"/>
      <c r="AQ99" s="193"/>
      <c r="AR99" s="193"/>
      <c r="AS99" s="193"/>
      <c r="AT99" s="193"/>
      <c r="AU99" s="193"/>
      <c r="AV99" s="193"/>
      <c r="AW99" s="193"/>
      <c r="AX99" s="193"/>
      <c r="AY99" s="193"/>
      <c r="AZ99" s="193"/>
      <c r="BA99" s="193"/>
      <c r="BB99" s="193"/>
      <c r="BC99" s="193"/>
      <c r="BD99" s="193"/>
      <c r="BE99" s="193"/>
      <c r="BF99" s="193"/>
      <c r="BG99" s="193"/>
      <c r="BH99" s="193"/>
      <c r="BI99" s="193"/>
      <c r="BJ99" s="193"/>
      <c r="BK99" s="193"/>
      <c r="BL99" s="193"/>
      <c r="BM99" s="193"/>
      <c r="BN99" s="193"/>
      <c r="BO99" s="193"/>
      <c r="BP99" s="193"/>
      <c r="BQ99" s="193"/>
      <c r="BR99" s="193"/>
      <c r="BS99" s="193"/>
      <c r="BT99" s="193"/>
      <c r="BU99" s="193"/>
      <c r="BV99" s="193"/>
      <c r="BW99" s="193"/>
    </row>
    <row r="100" s="3" customFormat="1" spans="1:75">
      <c r="A100" s="86" t="s">
        <v>125</v>
      </c>
      <c r="B100" s="87"/>
      <c r="C100" s="87"/>
      <c r="D100" s="88"/>
      <c r="E100" s="89" t="str">
        <f>A101</f>
        <v>北部FC</v>
      </c>
      <c r="F100" s="90"/>
      <c r="G100" s="90"/>
      <c r="H100" s="91"/>
      <c r="I100" s="86" t="str">
        <f>A103</f>
        <v>HIRO'S</v>
      </c>
      <c r="J100" s="90"/>
      <c r="K100" s="90"/>
      <c r="L100" s="91"/>
      <c r="M100" s="139" t="str">
        <f>A105</f>
        <v>南陽WEST</v>
      </c>
      <c r="N100" s="140"/>
      <c r="O100" s="140"/>
      <c r="P100" s="141"/>
      <c r="Q100" s="86">
        <f>A107</f>
        <v>0</v>
      </c>
      <c r="R100" s="90"/>
      <c r="S100" s="90"/>
      <c r="T100" s="91"/>
      <c r="U100" s="86" t="s">
        <v>115</v>
      </c>
      <c r="V100" s="88"/>
      <c r="W100" s="107" t="s">
        <v>116</v>
      </c>
      <c r="X100" s="108"/>
      <c r="Y100" s="107" t="s">
        <v>117</v>
      </c>
      <c r="Z100" s="108"/>
      <c r="AA100" s="182" t="s">
        <v>118</v>
      </c>
      <c r="AB100" s="183"/>
      <c r="AC100" s="182" t="s">
        <v>119</v>
      </c>
      <c r="AD100" s="183"/>
      <c r="AE100" s="182" t="s">
        <v>120</v>
      </c>
      <c r="AF100" s="183"/>
      <c r="AG100" s="182" t="s">
        <v>121</v>
      </c>
      <c r="AH100" s="183"/>
      <c r="AI100" s="182" t="s">
        <v>122</v>
      </c>
      <c r="AJ100" s="183"/>
      <c r="AP100" s="191"/>
      <c r="AQ100" s="191"/>
      <c r="AR100" s="191"/>
      <c r="AS100" s="191"/>
      <c r="AT100" s="191"/>
      <c r="AU100" s="191"/>
      <c r="AV100" s="191"/>
      <c r="AW100" s="191"/>
      <c r="AX100" s="191"/>
      <c r="AY100" s="191"/>
      <c r="AZ100" s="191"/>
      <c r="BA100" s="191"/>
      <c r="BB100" s="191"/>
      <c r="BC100" s="191"/>
      <c r="BD100" s="191"/>
      <c r="BE100" s="191"/>
      <c r="BF100" s="191"/>
      <c r="BG100" s="191"/>
      <c r="BH100" s="191"/>
      <c r="BI100" s="191"/>
      <c r="BJ100" s="191"/>
      <c r="BK100" s="191"/>
      <c r="BL100" s="191"/>
      <c r="BM100" s="191"/>
      <c r="BN100" s="191"/>
      <c r="BO100" s="191"/>
      <c r="BP100" s="191"/>
      <c r="BQ100" s="191"/>
      <c r="BR100" s="191"/>
      <c r="BS100" s="191"/>
      <c r="BT100" s="191"/>
      <c r="BU100" s="191"/>
      <c r="BV100" s="191"/>
      <c r="BW100" s="191"/>
    </row>
    <row r="101" s="3" customFormat="1" spans="1:75">
      <c r="A101" s="92" t="s">
        <v>43</v>
      </c>
      <c r="B101" s="93"/>
      <c r="C101" s="93"/>
      <c r="D101" s="94"/>
      <c r="E101" s="95"/>
      <c r="F101" s="96"/>
      <c r="G101" s="96"/>
      <c r="H101" s="97"/>
      <c r="I101" s="104" t="str">
        <f>IF(I102="","",IF(I102=K102,"△",IF(I102&gt;K102,"○","×")))</f>
        <v/>
      </c>
      <c r="J101" s="105"/>
      <c r="K101" s="105"/>
      <c r="L101" s="106"/>
      <c r="M101" s="104" t="str">
        <f>IF(M102="","",IF(M102=O102,"△",IF(M102&gt;O102,"○","×")))</f>
        <v/>
      </c>
      <c r="N101" s="105"/>
      <c r="O101" s="105"/>
      <c r="P101" s="106"/>
      <c r="Q101" s="104" t="str">
        <f>IF(Q102="","",IF(Q102=S102,"△",IF(Q102&gt;S102,"○","×")))</f>
        <v/>
      </c>
      <c r="R101" s="105"/>
      <c r="S101" s="105"/>
      <c r="T101" s="106"/>
      <c r="U101" s="171" t="str">
        <f>IF(AP101=0,"",COUNTIF(E101:T101,"○"))</f>
        <v/>
      </c>
      <c r="V101" s="172"/>
      <c r="W101" s="171" t="str">
        <f>IF(AP101=0,"",COUNTIF(E101:T101,"×"))</f>
        <v/>
      </c>
      <c r="X101" s="172"/>
      <c r="Y101" s="171" t="str">
        <f>IF(AP101=0,"",COUNTIF(E101:T101,"△"))</f>
        <v/>
      </c>
      <c r="Z101" s="172"/>
      <c r="AA101" s="171" t="str">
        <f>IF(AP101=0,"",U101*3+Y101)</f>
        <v/>
      </c>
      <c r="AB101" s="172"/>
      <c r="AC101" s="171" t="str">
        <f>IF(AP101=0,"",SUM(E102,I102,M102,Q102))</f>
        <v/>
      </c>
      <c r="AD101" s="172"/>
      <c r="AE101" s="171" t="str">
        <f>IF(AP101=0,"",SUM(G102,K102,O102,S102))</f>
        <v/>
      </c>
      <c r="AF101" s="172"/>
      <c r="AG101" s="171" t="str">
        <f>IF(AP101=0,"",SUM(AC101,-AE101))</f>
        <v/>
      </c>
      <c r="AH101" s="172"/>
      <c r="AI101" s="171" t="str">
        <f>IF(AP101=0,"",_xlfn.RANK.EQ(AQ101,AQ101:AQ107))</f>
        <v/>
      </c>
      <c r="AJ101" s="172"/>
      <c r="AK101" s="190"/>
      <c r="AL101" s="190"/>
      <c r="AM101" s="190"/>
      <c r="AN101" s="190"/>
      <c r="AO101" s="190"/>
      <c r="AP101" s="191">
        <f>COUNTA(I102:T102,M104:T104,Q106:T106)</f>
        <v>0</v>
      </c>
      <c r="AQ101" s="192" t="str">
        <f>IF(AP101=0,"",10000000000+(AA101*100000000)+(100000+(AG101*1000))+(AC101))</f>
        <v/>
      </c>
      <c r="AR101" s="191"/>
      <c r="AS101" s="191"/>
      <c r="AT101" s="191"/>
      <c r="AU101" s="191"/>
      <c r="AV101" s="191"/>
      <c r="AW101" s="191"/>
      <c r="AX101" s="191"/>
      <c r="AY101" s="191"/>
      <c r="AZ101" s="191"/>
      <c r="BA101" s="191"/>
      <c r="BB101" s="191"/>
      <c r="BC101" s="191"/>
      <c r="BD101" s="191"/>
      <c r="BE101" s="191"/>
      <c r="BF101" s="191"/>
      <c r="BG101" s="191"/>
      <c r="BH101" s="191"/>
      <c r="BI101" s="191"/>
      <c r="BJ101" s="191"/>
      <c r="BK101" s="191"/>
      <c r="BL101" s="191"/>
      <c r="BM101" s="191"/>
      <c r="BN101" s="191"/>
      <c r="BO101" s="191"/>
      <c r="BP101" s="191"/>
      <c r="BQ101" s="191"/>
      <c r="BR101" s="191"/>
      <c r="BS101" s="191"/>
      <c r="BT101" s="191"/>
      <c r="BU101" s="191"/>
      <c r="BV101" s="191"/>
      <c r="BW101" s="191"/>
    </row>
    <row r="102" s="3" customFormat="1" spans="1:75">
      <c r="A102" s="98" t="s">
        <v>51</v>
      </c>
      <c r="B102" s="99"/>
      <c r="C102" s="99"/>
      <c r="D102" s="100"/>
      <c r="E102" s="101"/>
      <c r="F102" s="102"/>
      <c r="G102" s="102"/>
      <c r="H102" s="103"/>
      <c r="I102" s="142"/>
      <c r="J102" s="143"/>
      <c r="K102" s="142"/>
      <c r="L102" s="143"/>
      <c r="M102" s="142"/>
      <c r="N102" s="143"/>
      <c r="O102" s="142"/>
      <c r="P102" s="143"/>
      <c r="Q102" s="142"/>
      <c r="R102" s="143"/>
      <c r="S102" s="142"/>
      <c r="T102" s="143"/>
      <c r="U102" s="173"/>
      <c r="V102" s="174"/>
      <c r="W102" s="173"/>
      <c r="X102" s="174"/>
      <c r="Y102" s="173"/>
      <c r="Z102" s="174"/>
      <c r="AA102" s="173"/>
      <c r="AB102" s="174"/>
      <c r="AC102" s="173"/>
      <c r="AD102" s="174"/>
      <c r="AE102" s="173"/>
      <c r="AF102" s="174"/>
      <c r="AG102" s="173"/>
      <c r="AH102" s="174"/>
      <c r="AI102" s="173"/>
      <c r="AJ102" s="174"/>
      <c r="AK102" s="190"/>
      <c r="AL102" s="190"/>
      <c r="AM102" s="190"/>
      <c r="AN102" s="190"/>
      <c r="AO102" s="190"/>
      <c r="AP102" s="191"/>
      <c r="AQ102" s="192"/>
      <c r="AR102" s="191"/>
      <c r="AS102" s="191"/>
      <c r="AT102" s="191"/>
      <c r="AU102" s="191"/>
      <c r="AV102" s="191"/>
      <c r="AW102" s="191"/>
      <c r="AX102" s="191"/>
      <c r="AY102" s="191"/>
      <c r="AZ102" s="191"/>
      <c r="BA102" s="191"/>
      <c r="BB102" s="191"/>
      <c r="BC102" s="191"/>
      <c r="BD102" s="191"/>
      <c r="BE102" s="191"/>
      <c r="BF102" s="191"/>
      <c r="BG102" s="191"/>
      <c r="BH102" s="191"/>
      <c r="BI102" s="191"/>
      <c r="BJ102" s="191"/>
      <c r="BK102" s="191"/>
      <c r="BL102" s="191"/>
      <c r="BM102" s="191"/>
      <c r="BN102" s="191"/>
      <c r="BO102" s="191"/>
      <c r="BP102" s="191"/>
      <c r="BQ102" s="191"/>
      <c r="BR102" s="191"/>
      <c r="BS102" s="191"/>
      <c r="BT102" s="191"/>
      <c r="BU102" s="191"/>
      <c r="BV102" s="191"/>
      <c r="BW102" s="191"/>
    </row>
    <row r="103" s="3" customFormat="1" spans="1:75">
      <c r="A103" s="92" t="s">
        <v>51</v>
      </c>
      <c r="B103" s="93"/>
      <c r="C103" s="93"/>
      <c r="D103" s="94"/>
      <c r="E103" s="104" t="str">
        <f>IF(I102="","",IF(E104=G104,"△",IF(E104&gt;G104,"○","×")))</f>
        <v/>
      </c>
      <c r="F103" s="105"/>
      <c r="G103" s="105"/>
      <c r="H103" s="106"/>
      <c r="I103" s="144"/>
      <c r="J103" s="145"/>
      <c r="K103" s="145"/>
      <c r="L103" s="146"/>
      <c r="M103" s="104" t="str">
        <f>IF(M104="","",IF(M104=O104,"△",IF(M104&gt;O104,"○","×")))</f>
        <v/>
      </c>
      <c r="N103" s="105"/>
      <c r="O103" s="105"/>
      <c r="P103" s="106"/>
      <c r="Q103" s="104" t="str">
        <f>IF(Q104="","",IF(Q104=S104,"△",IF(Q104&gt;S104,"○","×")))</f>
        <v/>
      </c>
      <c r="R103" s="105"/>
      <c r="S103" s="105"/>
      <c r="T103" s="106"/>
      <c r="U103" s="171" t="str">
        <f>IF(AP101=0,"",COUNTIF(E103:T103,"○"))</f>
        <v/>
      </c>
      <c r="V103" s="172"/>
      <c r="W103" s="171" t="str">
        <f>IF(AP101=0,"",COUNTIF(E103:T103,"×"))</f>
        <v/>
      </c>
      <c r="X103" s="172"/>
      <c r="Y103" s="171" t="str">
        <f>IF(AP101=0,"",COUNTIF(E103:T103,"△"))</f>
        <v/>
      </c>
      <c r="Z103" s="172"/>
      <c r="AA103" s="171" t="str">
        <f>IF(AP101=0,"",U103*3+Y103)</f>
        <v/>
      </c>
      <c r="AB103" s="172"/>
      <c r="AC103" s="171" t="str">
        <f>IF(AP101=0,"",SUM(E104,I104,M104,Q104))</f>
        <v/>
      </c>
      <c r="AD103" s="172"/>
      <c r="AE103" s="171" t="str">
        <f>IF(AP101=0,"",SUM(G104,K104,O104,S104))</f>
        <v/>
      </c>
      <c r="AF103" s="172"/>
      <c r="AG103" s="171" t="str">
        <f>IF(AP101=0,"",SUM(AC103,-AE103))</f>
        <v/>
      </c>
      <c r="AH103" s="172"/>
      <c r="AI103" s="171" t="str">
        <f>IF(AP101=0,"",_xlfn.RANK.EQ(AQ103,AQ101:AQ107))</f>
        <v/>
      </c>
      <c r="AJ103" s="172"/>
      <c r="AK103" s="190"/>
      <c r="AL103" s="190"/>
      <c r="AM103" s="190"/>
      <c r="AN103" s="190"/>
      <c r="AO103" s="190"/>
      <c r="AP103" s="191"/>
      <c r="AQ103" s="192" t="str">
        <f>IF(AP101=0,"",10000000000+(AA103*100000000)+(100000+(AG103*1000))+(AC103))</f>
        <v/>
      </c>
      <c r="AR103" s="191"/>
      <c r="AS103" s="191"/>
      <c r="AT103" s="191"/>
      <c r="AU103" s="191"/>
      <c r="AV103" s="191"/>
      <c r="AW103" s="191"/>
      <c r="AX103" s="191"/>
      <c r="AY103" s="191"/>
      <c r="AZ103" s="191"/>
      <c r="BA103" s="191"/>
      <c r="BB103" s="191"/>
      <c r="BC103" s="191"/>
      <c r="BD103" s="191"/>
      <c r="BE103" s="191"/>
      <c r="BF103" s="191"/>
      <c r="BG103" s="191"/>
      <c r="BH103" s="191"/>
      <c r="BI103" s="191"/>
      <c r="BJ103" s="191"/>
      <c r="BK103" s="191"/>
      <c r="BL103" s="191"/>
      <c r="BM103" s="191"/>
      <c r="BN103" s="191"/>
      <c r="BO103" s="191"/>
      <c r="BP103" s="191"/>
      <c r="BQ103" s="191"/>
      <c r="BR103" s="191"/>
      <c r="BS103" s="191"/>
      <c r="BT103" s="191"/>
      <c r="BU103" s="191"/>
      <c r="BV103" s="191"/>
      <c r="BW103" s="191"/>
    </row>
    <row r="104" s="3" customFormat="1" spans="1:75">
      <c r="A104" s="98" t="s">
        <v>43</v>
      </c>
      <c r="B104" s="99"/>
      <c r="C104" s="99"/>
      <c r="D104" s="100"/>
      <c r="E104" s="107" t="str">
        <f>IF(K102="","",K102)</f>
        <v/>
      </c>
      <c r="F104" s="108"/>
      <c r="G104" s="107" t="str">
        <f>IF(I102="","",I102)</f>
        <v/>
      </c>
      <c r="H104" s="108"/>
      <c r="I104" s="147"/>
      <c r="J104" s="148"/>
      <c r="K104" s="148"/>
      <c r="L104" s="149"/>
      <c r="M104" s="150"/>
      <c r="N104" s="151"/>
      <c r="O104" s="150"/>
      <c r="P104" s="151"/>
      <c r="Q104" s="150"/>
      <c r="R104" s="151"/>
      <c r="S104" s="150"/>
      <c r="T104" s="151"/>
      <c r="U104" s="173"/>
      <c r="V104" s="174"/>
      <c r="W104" s="173"/>
      <c r="X104" s="174"/>
      <c r="Y104" s="173"/>
      <c r="Z104" s="174"/>
      <c r="AA104" s="173"/>
      <c r="AB104" s="174"/>
      <c r="AC104" s="173"/>
      <c r="AD104" s="174"/>
      <c r="AE104" s="173"/>
      <c r="AF104" s="174"/>
      <c r="AG104" s="173"/>
      <c r="AH104" s="174"/>
      <c r="AI104" s="173"/>
      <c r="AJ104" s="174"/>
      <c r="AK104" s="190"/>
      <c r="AL104" s="190"/>
      <c r="AM104" s="190"/>
      <c r="AN104" s="190"/>
      <c r="AO104" s="190"/>
      <c r="AP104" s="191"/>
      <c r="AQ104" s="192"/>
      <c r="AR104" s="191"/>
      <c r="AS104" s="191"/>
      <c r="AT104" s="191"/>
      <c r="AU104" s="191"/>
      <c r="AV104" s="191"/>
      <c r="AW104" s="191"/>
      <c r="AX104" s="191"/>
      <c r="AY104" s="191"/>
      <c r="AZ104" s="191"/>
      <c r="BA104" s="191"/>
      <c r="BB104" s="191"/>
      <c r="BC104" s="191"/>
      <c r="BD104" s="191"/>
      <c r="BE104" s="191"/>
      <c r="BF104" s="191"/>
      <c r="BG104" s="191"/>
      <c r="BH104" s="191"/>
      <c r="BI104" s="191"/>
      <c r="BJ104" s="191"/>
      <c r="BK104" s="191"/>
      <c r="BL104" s="191"/>
      <c r="BM104" s="191"/>
      <c r="BN104" s="191"/>
      <c r="BO104" s="191"/>
      <c r="BP104" s="191"/>
      <c r="BQ104" s="191"/>
      <c r="BR104" s="191"/>
      <c r="BS104" s="191"/>
      <c r="BT104" s="191"/>
      <c r="BU104" s="191"/>
      <c r="BV104" s="191"/>
      <c r="BW104" s="191"/>
    </row>
    <row r="105" s="3" customFormat="1" spans="1:75">
      <c r="A105" s="92" t="s">
        <v>59</v>
      </c>
      <c r="B105" s="93"/>
      <c r="C105" s="93"/>
      <c r="D105" s="94"/>
      <c r="E105" s="104" t="str">
        <f>IF(M102="","",IF(E106=G106,"△",IF(E106&gt;G106,"○","×")))</f>
        <v/>
      </c>
      <c r="F105" s="105"/>
      <c r="G105" s="105"/>
      <c r="H105" s="106"/>
      <c r="I105" s="104" t="str">
        <f>IF(M104="","",IF(I106=K106,"△",IF(I106&gt;K106,"○","×")))</f>
        <v/>
      </c>
      <c r="J105" s="105"/>
      <c r="K105" s="105"/>
      <c r="L105" s="106"/>
      <c r="M105" s="152"/>
      <c r="N105" s="153"/>
      <c r="O105" s="153"/>
      <c r="P105" s="154"/>
      <c r="Q105" s="104" t="str">
        <f>IF(Q106="","",IF(Q106=S106,"△",IF(Q106&gt;S106,"○","×")))</f>
        <v/>
      </c>
      <c r="R105" s="105"/>
      <c r="S105" s="105"/>
      <c r="T105" s="106"/>
      <c r="U105" s="171" t="str">
        <f>IF(AP101=0,"",COUNTIF(E105:T105,"○"))</f>
        <v/>
      </c>
      <c r="V105" s="172"/>
      <c r="W105" s="171" t="str">
        <f>IF(AP101=0,"",COUNTIF(E105:T105,"×"))</f>
        <v/>
      </c>
      <c r="X105" s="172"/>
      <c r="Y105" s="171" t="str">
        <f>IF(AP101=0,"",COUNTIF(E105:T105,"△"))</f>
        <v/>
      </c>
      <c r="Z105" s="172"/>
      <c r="AA105" s="171" t="str">
        <f>IF(AP101=0,"",U105*3+Y105)</f>
        <v/>
      </c>
      <c r="AB105" s="172"/>
      <c r="AC105" s="171" t="str">
        <f>IF(AP101=0,"",SUM(E106,I106,M106,Q106))</f>
        <v/>
      </c>
      <c r="AD105" s="172"/>
      <c r="AE105" s="171" t="str">
        <f>IF(AP101=0,"",SUM(G106,K106,O106,S106))</f>
        <v/>
      </c>
      <c r="AF105" s="172"/>
      <c r="AG105" s="171" t="str">
        <f>IF(AP101=0,"",SUM(AC105,-AE105))</f>
        <v/>
      </c>
      <c r="AH105" s="172"/>
      <c r="AI105" s="171" t="str">
        <f>IF(AP101=0,"",_xlfn.RANK.EQ(AQ105,AQ101:AQ107))</f>
        <v/>
      </c>
      <c r="AJ105" s="172"/>
      <c r="AK105" s="190"/>
      <c r="AL105" s="190"/>
      <c r="AM105" s="190"/>
      <c r="AN105" s="190"/>
      <c r="AO105" s="190"/>
      <c r="AP105" s="191"/>
      <c r="AQ105" s="192" t="str">
        <f>IF(AP101=0,"",10000000000+(AA105*100000000)+(100000+(AG105*1000))+(AC105))</f>
        <v/>
      </c>
      <c r="AR105" s="191"/>
      <c r="AS105" s="191"/>
      <c r="AT105" s="191"/>
      <c r="AU105" s="191"/>
      <c r="AV105" s="191"/>
      <c r="AW105" s="191"/>
      <c r="AX105" s="191"/>
      <c r="AY105" s="191"/>
      <c r="AZ105" s="191"/>
      <c r="BA105" s="191"/>
      <c r="BB105" s="191"/>
      <c r="BC105" s="191"/>
      <c r="BD105" s="191"/>
      <c r="BE105" s="191"/>
      <c r="BF105" s="191"/>
      <c r="BG105" s="191"/>
      <c r="BH105" s="191"/>
      <c r="BI105" s="191"/>
      <c r="BJ105" s="191"/>
      <c r="BK105" s="191"/>
      <c r="BL105" s="191"/>
      <c r="BM105" s="191"/>
      <c r="BN105" s="191"/>
      <c r="BO105" s="191"/>
      <c r="BP105" s="191"/>
      <c r="BQ105" s="191"/>
      <c r="BR105" s="191"/>
      <c r="BS105" s="191"/>
      <c r="BT105" s="191"/>
      <c r="BU105" s="191"/>
      <c r="BV105" s="191"/>
      <c r="BW105" s="191"/>
    </row>
    <row r="106" s="3" customFormat="1" spans="1:75">
      <c r="A106" s="98" t="s">
        <v>59</v>
      </c>
      <c r="B106" s="99"/>
      <c r="C106" s="99"/>
      <c r="D106" s="100"/>
      <c r="E106" s="109" t="str">
        <f>IF(O102="","",O102)</f>
        <v/>
      </c>
      <c r="F106" s="110"/>
      <c r="G106" s="109" t="str">
        <f>IF(M102="","",M102)</f>
        <v/>
      </c>
      <c r="H106" s="110"/>
      <c r="I106" s="109" t="str">
        <f>IF(O104="","",O104)</f>
        <v/>
      </c>
      <c r="J106" s="110"/>
      <c r="K106" s="109" t="str">
        <f>IF(M104="","",M104)</f>
        <v/>
      </c>
      <c r="L106" s="110"/>
      <c r="M106" s="155"/>
      <c r="N106" s="156"/>
      <c r="O106" s="156"/>
      <c r="P106" s="157"/>
      <c r="Q106" s="175"/>
      <c r="R106" s="176"/>
      <c r="S106" s="175"/>
      <c r="T106" s="176"/>
      <c r="U106" s="173"/>
      <c r="V106" s="174"/>
      <c r="W106" s="173"/>
      <c r="X106" s="174"/>
      <c r="Y106" s="173"/>
      <c r="Z106" s="174"/>
      <c r="AA106" s="173"/>
      <c r="AB106" s="174"/>
      <c r="AC106" s="173"/>
      <c r="AD106" s="174"/>
      <c r="AE106" s="173"/>
      <c r="AF106" s="174"/>
      <c r="AG106" s="173"/>
      <c r="AH106" s="174"/>
      <c r="AI106" s="173"/>
      <c r="AJ106" s="174"/>
      <c r="AK106" s="190"/>
      <c r="AL106" s="190"/>
      <c r="AM106" s="190"/>
      <c r="AN106" s="190"/>
      <c r="AO106" s="190"/>
      <c r="AP106" s="191"/>
      <c r="AQ106" s="192"/>
      <c r="AR106" s="191"/>
      <c r="AS106" s="191"/>
      <c r="AT106" s="191"/>
      <c r="AU106" s="191"/>
      <c r="AV106" s="191"/>
      <c r="AW106" s="191"/>
      <c r="AX106" s="191"/>
      <c r="AY106" s="191"/>
      <c r="AZ106" s="191"/>
      <c r="BA106" s="191"/>
      <c r="BB106" s="191"/>
      <c r="BC106" s="191"/>
      <c r="BD106" s="191"/>
      <c r="BE106" s="191"/>
      <c r="BF106" s="191"/>
      <c r="BG106" s="191"/>
      <c r="BH106" s="191"/>
      <c r="BI106" s="191"/>
      <c r="BJ106" s="191"/>
      <c r="BK106" s="191"/>
      <c r="BL106" s="191"/>
      <c r="BM106" s="191"/>
      <c r="BN106" s="191"/>
      <c r="BO106" s="191"/>
      <c r="BP106" s="191"/>
      <c r="BQ106" s="191"/>
      <c r="BR106" s="191"/>
      <c r="BS106" s="191"/>
      <c r="BT106" s="191"/>
      <c r="BU106" s="191"/>
      <c r="BV106" s="191"/>
      <c r="BW106" s="191"/>
    </row>
    <row r="107" s="3" customFormat="1" spans="1:75">
      <c r="A107" s="92"/>
      <c r="B107" s="93"/>
      <c r="C107" s="93"/>
      <c r="D107" s="94"/>
      <c r="E107" s="104" t="str">
        <f>IF(Q102="","",IF(E108=G108,"△",IF(E108&gt;G108,"○","×")))</f>
        <v/>
      </c>
      <c r="F107" s="105"/>
      <c r="G107" s="105"/>
      <c r="H107" s="106"/>
      <c r="I107" s="104" t="str">
        <f>IF(Q104="","",IF(I108=K108,"△",IF(I108&gt;K108,"○","×")))</f>
        <v/>
      </c>
      <c r="J107" s="105"/>
      <c r="K107" s="105"/>
      <c r="L107" s="106"/>
      <c r="M107" s="104" t="str">
        <f>IF(Q106="","",IF(M108=O108,"△",IF(M108&gt;O108,"○","×")))</f>
        <v/>
      </c>
      <c r="N107" s="105"/>
      <c r="O107" s="105"/>
      <c r="P107" s="106"/>
      <c r="Q107" s="144"/>
      <c r="R107" s="145"/>
      <c r="S107" s="145"/>
      <c r="T107" s="146"/>
      <c r="U107" s="171" t="str">
        <f>IF(AP101=0,"",COUNTIF(E107:T107,"○"))</f>
        <v/>
      </c>
      <c r="V107" s="172"/>
      <c r="W107" s="171" t="str">
        <f>IF(AP101=0,"",COUNTIF(E107:T107,"×"))</f>
        <v/>
      </c>
      <c r="X107" s="172"/>
      <c r="Y107" s="171" t="str">
        <f>IF(AP101=0,"",COUNTIF(E107:T107,"△"))</f>
        <v/>
      </c>
      <c r="Z107" s="172"/>
      <c r="AA107" s="171" t="str">
        <f>IF(AP101=0,"",U107*3+Y107)</f>
        <v/>
      </c>
      <c r="AB107" s="172"/>
      <c r="AC107" s="171" t="str">
        <f>IF(AP101=0,"",SUM(E108,I108,M108,Q108))</f>
        <v/>
      </c>
      <c r="AD107" s="172"/>
      <c r="AE107" s="171" t="str">
        <f>IF(AP101=0,"",SUM(G108,K108,O108,S108))</f>
        <v/>
      </c>
      <c r="AF107" s="172"/>
      <c r="AG107" s="171" t="str">
        <f>IF(AP101=0,"",SUM(AC107,-AE107))</f>
        <v/>
      </c>
      <c r="AH107" s="172"/>
      <c r="AI107" s="171" t="str">
        <f>IF(AP101=0,"",_xlfn.RANK.EQ(AQ107,AQ101:AQ108))</f>
        <v/>
      </c>
      <c r="AJ107" s="172"/>
      <c r="AK107" s="190"/>
      <c r="AL107" s="190"/>
      <c r="AM107" s="190"/>
      <c r="AN107" s="190"/>
      <c r="AO107" s="190"/>
      <c r="AP107" s="191"/>
      <c r="AQ107" s="192" t="str">
        <f>IF(AP101=0,"",10000000000+(AA107*100000000)+(100000+(AG107*1000))+(AC107))</f>
        <v/>
      </c>
      <c r="AR107" s="191"/>
      <c r="AS107" s="191"/>
      <c r="AT107" s="191"/>
      <c r="AU107" s="191"/>
      <c r="AV107" s="191"/>
      <c r="AW107" s="191"/>
      <c r="AX107" s="191"/>
      <c r="AY107" s="191"/>
      <c r="AZ107" s="191"/>
      <c r="BA107" s="191"/>
      <c r="BB107" s="191"/>
      <c r="BC107" s="191"/>
      <c r="BD107" s="191"/>
      <c r="BE107" s="191"/>
      <c r="BF107" s="191"/>
      <c r="BG107" s="191"/>
      <c r="BH107" s="191"/>
      <c r="BI107" s="191"/>
      <c r="BJ107" s="191"/>
      <c r="BK107" s="191"/>
      <c r="BL107" s="191"/>
      <c r="BM107" s="191"/>
      <c r="BN107" s="191"/>
      <c r="BO107" s="191"/>
      <c r="BP107" s="191"/>
      <c r="BQ107" s="191"/>
      <c r="BR107" s="191"/>
      <c r="BS107" s="191"/>
      <c r="BT107" s="191"/>
      <c r="BU107" s="191"/>
      <c r="BV107" s="191"/>
      <c r="BW107" s="191"/>
    </row>
    <row r="108" s="3" customFormat="1" spans="1:75">
      <c r="A108" s="98"/>
      <c r="B108" s="99"/>
      <c r="C108" s="99"/>
      <c r="D108" s="100"/>
      <c r="E108" s="111" t="str">
        <f>IF(S102="","",S102)</f>
        <v/>
      </c>
      <c r="F108" s="111"/>
      <c r="G108" s="111" t="str">
        <f>IF(Q102="","",Q102)</f>
        <v/>
      </c>
      <c r="H108" s="111"/>
      <c r="I108" s="111" t="str">
        <f>IF(S104="","",S104)</f>
        <v/>
      </c>
      <c r="J108" s="111"/>
      <c r="K108" s="111" t="str">
        <f>IF(Q104="","",Q104)</f>
        <v/>
      </c>
      <c r="L108" s="111"/>
      <c r="M108" s="111" t="str">
        <f>IF(S106="","",S106)</f>
        <v/>
      </c>
      <c r="N108" s="111"/>
      <c r="O108" s="111" t="str">
        <f>IF(Q106="","",Q106)</f>
        <v/>
      </c>
      <c r="P108" s="111"/>
      <c r="Q108" s="147"/>
      <c r="R108" s="148"/>
      <c r="S108" s="148"/>
      <c r="T108" s="149"/>
      <c r="U108" s="173"/>
      <c r="V108" s="174"/>
      <c r="W108" s="173"/>
      <c r="X108" s="174"/>
      <c r="Y108" s="173"/>
      <c r="Z108" s="174"/>
      <c r="AA108" s="173"/>
      <c r="AB108" s="174"/>
      <c r="AC108" s="173"/>
      <c r="AD108" s="174"/>
      <c r="AE108" s="173"/>
      <c r="AF108" s="174"/>
      <c r="AG108" s="173"/>
      <c r="AH108" s="174"/>
      <c r="AI108" s="173"/>
      <c r="AJ108" s="174"/>
      <c r="AK108" s="190"/>
      <c r="AL108" s="190"/>
      <c r="AM108" s="190"/>
      <c r="AN108" s="190"/>
      <c r="AO108" s="190"/>
      <c r="AP108" s="191"/>
      <c r="AQ108" s="192"/>
      <c r="AR108" s="191"/>
      <c r="AS108" s="191"/>
      <c r="AT108" s="191"/>
      <c r="AU108" s="191"/>
      <c r="AV108" s="191"/>
      <c r="AW108" s="191"/>
      <c r="AX108" s="191"/>
      <c r="AY108" s="191"/>
      <c r="AZ108" s="191"/>
      <c r="BA108" s="191"/>
      <c r="BB108" s="191"/>
      <c r="BC108" s="191"/>
      <c r="BD108" s="191"/>
      <c r="BE108" s="191"/>
      <c r="BF108" s="191"/>
      <c r="BG108" s="191"/>
      <c r="BH108" s="191"/>
      <c r="BI108" s="191"/>
      <c r="BJ108" s="191"/>
      <c r="BK108" s="191"/>
      <c r="BL108" s="191"/>
      <c r="BM108" s="191"/>
      <c r="BN108" s="191"/>
      <c r="BO108" s="191"/>
      <c r="BP108" s="191"/>
      <c r="BQ108" s="191"/>
      <c r="BR108" s="191"/>
      <c r="BS108" s="191"/>
      <c r="BT108" s="191"/>
      <c r="BU108" s="191"/>
      <c r="BV108" s="191"/>
      <c r="BW108" s="191"/>
    </row>
    <row r="109" spans="2:75"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56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P109" s="193"/>
      <c r="AQ109" s="193"/>
      <c r="AR109" s="193"/>
      <c r="AS109" s="193"/>
      <c r="AT109" s="193"/>
      <c r="AU109" s="193"/>
      <c r="AV109" s="193"/>
      <c r="AW109" s="193"/>
      <c r="AX109" s="193"/>
      <c r="AY109" s="193"/>
      <c r="AZ109" s="193"/>
      <c r="BA109" s="193"/>
      <c r="BB109" s="193"/>
      <c r="BC109" s="193"/>
      <c r="BD109" s="193"/>
      <c r="BE109" s="193"/>
      <c r="BF109" s="193"/>
      <c r="BG109" s="193"/>
      <c r="BH109" s="193"/>
      <c r="BI109" s="193"/>
      <c r="BJ109" s="193"/>
      <c r="BK109" s="193"/>
      <c r="BL109" s="193"/>
      <c r="BM109" s="193"/>
      <c r="BN109" s="193"/>
      <c r="BO109" s="193"/>
      <c r="BP109" s="193"/>
      <c r="BQ109" s="193"/>
      <c r="BR109" s="193"/>
      <c r="BS109" s="193"/>
      <c r="BT109" s="193"/>
      <c r="BU109" s="193"/>
      <c r="BV109" s="193"/>
      <c r="BW109" s="193"/>
    </row>
    <row r="110" spans="2:75"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56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P110" s="193"/>
      <c r="AQ110" s="193"/>
      <c r="AR110" s="193"/>
      <c r="AS110" s="193"/>
      <c r="AT110" s="193"/>
      <c r="AU110" s="193"/>
      <c r="AV110" s="193"/>
      <c r="AW110" s="193"/>
      <c r="AX110" s="193"/>
      <c r="AY110" s="193"/>
      <c r="AZ110" s="193"/>
      <c r="BA110" s="193"/>
      <c r="BB110" s="193"/>
      <c r="BC110" s="193"/>
      <c r="BD110" s="193"/>
      <c r="BE110" s="193"/>
      <c r="BF110" s="193"/>
      <c r="BG110" s="193"/>
      <c r="BH110" s="193"/>
      <c r="BI110" s="193"/>
      <c r="BJ110" s="193"/>
      <c r="BK110" s="193"/>
      <c r="BL110" s="193"/>
      <c r="BM110" s="193"/>
      <c r="BN110" s="193"/>
      <c r="BO110" s="193"/>
      <c r="BP110" s="193"/>
      <c r="BQ110" s="193"/>
      <c r="BR110" s="193"/>
      <c r="BS110" s="193"/>
      <c r="BT110" s="193"/>
      <c r="BU110" s="193"/>
      <c r="BV110" s="193"/>
      <c r="BW110" s="193"/>
    </row>
    <row r="111" spans="1:22">
      <c r="A111" s="8" t="s">
        <v>126</v>
      </c>
      <c r="F111" s="14"/>
      <c r="G111" s="14"/>
      <c r="I111" s="14"/>
      <c r="J111" s="14"/>
      <c r="K111" s="14"/>
      <c r="N111" s="14"/>
      <c r="O111" s="14"/>
      <c r="P111" s="14"/>
      <c r="S111" s="14"/>
      <c r="T111" s="14"/>
      <c r="V111" s="55"/>
    </row>
    <row r="112" ht="14.25" spans="2:75">
      <c r="B112" s="118"/>
      <c r="C112" s="118"/>
      <c r="D112" s="118"/>
      <c r="E112" s="118"/>
      <c r="F112" s="118"/>
      <c r="G112" s="118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56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P112" s="193"/>
      <c r="AQ112" s="193"/>
      <c r="AR112" s="193"/>
      <c r="AS112" s="193"/>
      <c r="AT112" s="193"/>
      <c r="AU112" s="193"/>
      <c r="AV112" s="193"/>
      <c r="AW112" s="193"/>
      <c r="AX112" s="193"/>
      <c r="AY112" s="193"/>
      <c r="AZ112" s="193"/>
      <c r="BA112" s="193"/>
      <c r="BB112" s="193"/>
      <c r="BC112" s="193"/>
      <c r="BD112" s="193"/>
      <c r="BE112" s="193"/>
      <c r="BF112" s="193"/>
      <c r="BG112" s="193"/>
      <c r="BH112" s="193"/>
      <c r="BI112" s="193"/>
      <c r="BJ112" s="193"/>
      <c r="BK112" s="193"/>
      <c r="BL112" s="193"/>
      <c r="BM112" s="193"/>
      <c r="BN112" s="193"/>
      <c r="BO112" s="193"/>
      <c r="BP112" s="193"/>
      <c r="BQ112" s="193"/>
      <c r="BR112" s="193"/>
      <c r="BS112" s="193"/>
      <c r="BT112" s="193"/>
      <c r="BU112" s="193"/>
      <c r="BV112" s="193"/>
      <c r="BW112" s="193"/>
    </row>
    <row r="113" spans="1:34">
      <c r="A113" s="78"/>
      <c r="B113" s="119"/>
      <c r="C113" s="120"/>
      <c r="D113" s="121"/>
      <c r="E113" s="122" t="s">
        <v>65</v>
      </c>
      <c r="F113" s="123"/>
      <c r="G113" s="123"/>
      <c r="H113" s="119" t="s">
        <v>127</v>
      </c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  <c r="Y113" s="120"/>
      <c r="Z113" s="120"/>
      <c r="AA113" s="185"/>
      <c r="AC113" s="14"/>
      <c r="AD113" s="186" t="s">
        <v>128</v>
      </c>
      <c r="AE113" s="14"/>
      <c r="AG113" s="14"/>
      <c r="AH113" s="14"/>
    </row>
    <row r="114" spans="1:30">
      <c r="A114" s="78"/>
      <c r="B114" s="124" t="s">
        <v>68</v>
      </c>
      <c r="C114" s="125"/>
      <c r="D114" s="126"/>
      <c r="E114" s="127" t="s">
        <v>129</v>
      </c>
      <c r="F114" s="42"/>
      <c r="G114" s="42"/>
      <c r="H114" s="128" t="s">
        <v>130</v>
      </c>
      <c r="I114" s="158"/>
      <c r="J114" s="158"/>
      <c r="K114" s="158"/>
      <c r="L114" s="158"/>
      <c r="M114" s="158"/>
      <c r="N114" s="158"/>
      <c r="O114" s="159" t="s">
        <v>71</v>
      </c>
      <c r="P114" s="160"/>
      <c r="Q114" s="177"/>
      <c r="R114" s="178" t="s">
        <v>131</v>
      </c>
      <c r="S114" s="158"/>
      <c r="T114" s="158"/>
      <c r="U114" s="158"/>
      <c r="V114" s="158"/>
      <c r="W114" s="158"/>
      <c r="X114" s="158"/>
      <c r="Y114" s="159" t="s">
        <v>71</v>
      </c>
      <c r="Z114" s="160"/>
      <c r="AA114" s="187"/>
      <c r="AD114" s="186" t="s">
        <v>132</v>
      </c>
    </row>
    <row r="115" spans="1:30">
      <c r="A115" s="78"/>
      <c r="B115" s="129" t="s">
        <v>72</v>
      </c>
      <c r="C115" s="130"/>
      <c r="D115" s="131"/>
      <c r="E115" s="86" t="s">
        <v>133</v>
      </c>
      <c r="F115" s="87"/>
      <c r="G115" s="87"/>
      <c r="H115" s="132" t="s">
        <v>134</v>
      </c>
      <c r="I115" s="161"/>
      <c r="J115" s="161"/>
      <c r="K115" s="11" t="s">
        <v>75</v>
      </c>
      <c r="L115" s="161" t="s">
        <v>135</v>
      </c>
      <c r="M115" s="161"/>
      <c r="N115" s="161"/>
      <c r="O115" s="162" t="s">
        <v>136</v>
      </c>
      <c r="P115" s="130"/>
      <c r="Q115" s="179"/>
      <c r="R115" s="180" t="s">
        <v>137</v>
      </c>
      <c r="S115" s="161"/>
      <c r="T115" s="161"/>
      <c r="U115" s="11" t="s">
        <v>75</v>
      </c>
      <c r="V115" s="161" t="s">
        <v>138</v>
      </c>
      <c r="W115" s="161"/>
      <c r="X115" s="161"/>
      <c r="Y115" s="162" t="s">
        <v>139</v>
      </c>
      <c r="Z115" s="130"/>
      <c r="AA115" s="188"/>
      <c r="AD115" s="186" t="s">
        <v>140</v>
      </c>
    </row>
    <row r="116" spans="1:30">
      <c r="A116" s="78"/>
      <c r="B116" s="129" t="s">
        <v>81</v>
      </c>
      <c r="C116" s="130"/>
      <c r="D116" s="131"/>
      <c r="E116" s="86" t="s">
        <v>141</v>
      </c>
      <c r="F116" s="87"/>
      <c r="G116" s="87"/>
      <c r="H116" s="132" t="s">
        <v>142</v>
      </c>
      <c r="I116" s="161"/>
      <c r="J116" s="161"/>
      <c r="K116" s="161" t="s">
        <v>75</v>
      </c>
      <c r="L116" s="161" t="s">
        <v>143</v>
      </c>
      <c r="M116" s="161"/>
      <c r="N116" s="161"/>
      <c r="O116" s="162" t="s">
        <v>144</v>
      </c>
      <c r="P116" s="130"/>
      <c r="Q116" s="179"/>
      <c r="R116" s="180" t="s">
        <v>145</v>
      </c>
      <c r="S116" s="161"/>
      <c r="T116" s="161"/>
      <c r="U116" s="161" t="s">
        <v>75</v>
      </c>
      <c r="V116" s="161" t="s">
        <v>146</v>
      </c>
      <c r="W116" s="161"/>
      <c r="X116" s="161"/>
      <c r="Y116" s="162" t="s">
        <v>147</v>
      </c>
      <c r="Z116" s="130"/>
      <c r="AA116" s="188"/>
      <c r="AD116" s="186" t="s">
        <v>148</v>
      </c>
    </row>
    <row r="117" spans="1:30">
      <c r="A117" s="78"/>
      <c r="B117" s="129" t="s">
        <v>89</v>
      </c>
      <c r="C117" s="130"/>
      <c r="D117" s="131"/>
      <c r="E117" s="86" t="s">
        <v>149</v>
      </c>
      <c r="F117" s="87"/>
      <c r="G117" s="87"/>
      <c r="H117" s="132" t="s">
        <v>150</v>
      </c>
      <c r="I117" s="161"/>
      <c r="J117" s="161"/>
      <c r="K117" s="161" t="s">
        <v>75</v>
      </c>
      <c r="L117" s="161" t="s">
        <v>151</v>
      </c>
      <c r="M117" s="161"/>
      <c r="N117" s="161"/>
      <c r="O117" s="162" t="s">
        <v>152</v>
      </c>
      <c r="P117" s="130"/>
      <c r="Q117" s="179"/>
      <c r="R117" s="180" t="s">
        <v>153</v>
      </c>
      <c r="S117" s="161"/>
      <c r="T117" s="161"/>
      <c r="U117" s="161" t="s">
        <v>75</v>
      </c>
      <c r="V117" s="161" t="s">
        <v>154</v>
      </c>
      <c r="W117" s="161"/>
      <c r="X117" s="161"/>
      <c r="Y117" s="162" t="s">
        <v>152</v>
      </c>
      <c r="Z117" s="130"/>
      <c r="AA117" s="188"/>
      <c r="AD117" s="186" t="s">
        <v>155</v>
      </c>
    </row>
    <row r="118" spans="1:30">
      <c r="A118" s="78"/>
      <c r="B118" s="129" t="s">
        <v>91</v>
      </c>
      <c r="C118" s="130"/>
      <c r="D118" s="131"/>
      <c r="E118" s="86" t="s">
        <v>156</v>
      </c>
      <c r="F118" s="87"/>
      <c r="G118" s="87"/>
      <c r="H118" s="132" t="s">
        <v>157</v>
      </c>
      <c r="I118" s="161"/>
      <c r="J118" s="161"/>
      <c r="K118" s="161" t="s">
        <v>75</v>
      </c>
      <c r="L118" s="161" t="s">
        <v>158</v>
      </c>
      <c r="M118" s="161"/>
      <c r="N118" s="163"/>
      <c r="O118" s="162" t="s">
        <v>159</v>
      </c>
      <c r="P118" s="130"/>
      <c r="Q118" s="179"/>
      <c r="R118" s="180" t="s">
        <v>160</v>
      </c>
      <c r="S118" s="161"/>
      <c r="T118" s="161"/>
      <c r="U118" s="161" t="s">
        <v>75</v>
      </c>
      <c r="V118" s="161" t="s">
        <v>161</v>
      </c>
      <c r="W118" s="161"/>
      <c r="X118" s="161"/>
      <c r="Y118" s="162" t="s">
        <v>162</v>
      </c>
      <c r="Z118" s="130"/>
      <c r="AA118" s="188"/>
      <c r="AD118" s="186" t="s">
        <v>163</v>
      </c>
    </row>
    <row r="119" spans="1:30">
      <c r="A119" s="78"/>
      <c r="B119" s="129" t="s">
        <v>93</v>
      </c>
      <c r="C119" s="130"/>
      <c r="D119" s="131"/>
      <c r="E119" s="86" t="s">
        <v>164</v>
      </c>
      <c r="F119" s="87"/>
      <c r="G119" s="87"/>
      <c r="H119" s="132" t="s">
        <v>165</v>
      </c>
      <c r="I119" s="161"/>
      <c r="J119" s="161"/>
      <c r="K119" s="161" t="s">
        <v>75</v>
      </c>
      <c r="L119" s="161" t="s">
        <v>166</v>
      </c>
      <c r="M119" s="161"/>
      <c r="N119" s="161"/>
      <c r="O119" s="162" t="s">
        <v>167</v>
      </c>
      <c r="P119" s="130"/>
      <c r="Q119" s="179"/>
      <c r="R119" s="132" t="s">
        <v>168</v>
      </c>
      <c r="S119" s="161"/>
      <c r="T119" s="161"/>
      <c r="U119" s="161" t="s">
        <v>75</v>
      </c>
      <c r="V119" s="161" t="s">
        <v>169</v>
      </c>
      <c r="W119" s="161"/>
      <c r="X119" s="161"/>
      <c r="Y119" s="162" t="s">
        <v>170</v>
      </c>
      <c r="Z119" s="130"/>
      <c r="AA119" s="188"/>
      <c r="AD119" s="186" t="s">
        <v>171</v>
      </c>
    </row>
    <row r="120" ht="14.25" spans="1:30">
      <c r="A120" s="78"/>
      <c r="B120" s="133" t="s">
        <v>95</v>
      </c>
      <c r="C120" s="134"/>
      <c r="D120" s="135"/>
      <c r="E120" s="136" t="s">
        <v>172</v>
      </c>
      <c r="F120" s="137"/>
      <c r="G120" s="137"/>
      <c r="H120" s="138" t="s">
        <v>173</v>
      </c>
      <c r="I120" s="164"/>
      <c r="J120" s="164"/>
      <c r="K120" s="164" t="s">
        <v>75</v>
      </c>
      <c r="L120" s="164" t="s">
        <v>174</v>
      </c>
      <c r="M120" s="164"/>
      <c r="N120" s="164"/>
      <c r="O120" s="165" t="s">
        <v>152</v>
      </c>
      <c r="P120" s="134"/>
      <c r="Q120" s="181"/>
      <c r="R120" s="138" t="s">
        <v>175</v>
      </c>
      <c r="S120" s="164"/>
      <c r="T120" s="164"/>
      <c r="U120" s="164" t="s">
        <v>75</v>
      </c>
      <c r="V120" s="164" t="s">
        <v>176</v>
      </c>
      <c r="W120" s="164"/>
      <c r="X120" s="164"/>
      <c r="Y120" s="165" t="s">
        <v>152</v>
      </c>
      <c r="Z120" s="134"/>
      <c r="AA120" s="189"/>
      <c r="AD120" s="186" t="s">
        <v>177</v>
      </c>
    </row>
    <row r="123" spans="10:23">
      <c r="J123" s="160"/>
      <c r="K123" s="160"/>
      <c r="L123" s="160"/>
      <c r="M123" s="160"/>
      <c r="N123" s="160"/>
      <c r="O123" s="160"/>
      <c r="P123" s="160"/>
      <c r="Q123" s="159"/>
      <c r="R123" s="160"/>
      <c r="S123" s="160"/>
      <c r="T123" s="160"/>
      <c r="U123" s="160"/>
      <c r="V123" s="160"/>
      <c r="W123" s="160"/>
    </row>
    <row r="124" spans="6:27">
      <c r="F124" s="14"/>
      <c r="G124" s="14"/>
      <c r="H124" s="14"/>
      <c r="I124" s="166"/>
      <c r="J124" s="167"/>
      <c r="K124" s="167"/>
      <c r="L124" s="167"/>
      <c r="M124" s="167"/>
      <c r="O124" s="168"/>
      <c r="P124" s="93" t="s">
        <v>178</v>
      </c>
      <c r="Q124" s="170"/>
      <c r="R124" s="169"/>
      <c r="T124" s="14"/>
      <c r="U124" s="14"/>
      <c r="V124" s="14"/>
      <c r="W124" s="166"/>
      <c r="X124" s="14"/>
      <c r="Y124" s="14"/>
      <c r="Z124" s="14"/>
      <c r="AA124" s="14"/>
    </row>
    <row r="125" spans="6:27">
      <c r="F125" s="14"/>
      <c r="G125" s="14"/>
      <c r="H125" s="14"/>
      <c r="I125" s="166"/>
      <c r="J125" s="14"/>
      <c r="K125" s="14"/>
      <c r="L125" s="14"/>
      <c r="M125" s="14"/>
      <c r="O125" s="169"/>
      <c r="P125" s="170"/>
      <c r="Q125" s="170"/>
      <c r="R125" s="169"/>
      <c r="T125" s="14"/>
      <c r="U125" s="14"/>
      <c r="V125" s="14"/>
      <c r="W125" s="166"/>
      <c r="X125" s="14"/>
      <c r="Y125" s="14"/>
      <c r="Z125" s="14"/>
      <c r="AA125" s="14"/>
    </row>
    <row r="126" spans="6:27">
      <c r="F126" s="14"/>
      <c r="G126" s="14"/>
      <c r="H126" s="14"/>
      <c r="I126" s="166"/>
      <c r="J126" s="14"/>
      <c r="K126" s="14"/>
      <c r="L126" s="14"/>
      <c r="M126" s="14"/>
      <c r="O126" s="169"/>
      <c r="P126" s="170"/>
      <c r="Q126" s="170"/>
      <c r="R126" s="169"/>
      <c r="T126" s="14"/>
      <c r="U126" s="14"/>
      <c r="V126" s="14"/>
      <c r="W126" s="166"/>
      <c r="X126" s="14"/>
      <c r="Y126" s="14"/>
      <c r="Z126" s="14"/>
      <c r="AA126" s="14"/>
    </row>
    <row r="127" spans="6:27">
      <c r="F127" s="14"/>
      <c r="G127" s="14"/>
      <c r="H127" s="14"/>
      <c r="I127" s="166"/>
      <c r="J127" s="14"/>
      <c r="K127" s="14"/>
      <c r="L127" s="14"/>
      <c r="M127" s="14"/>
      <c r="O127" s="169"/>
      <c r="P127" s="3"/>
      <c r="Q127" s="3"/>
      <c r="R127" s="169"/>
      <c r="T127" s="14"/>
      <c r="U127" s="14"/>
      <c r="V127" s="14"/>
      <c r="W127" s="166"/>
      <c r="X127" s="14"/>
      <c r="Y127" s="14"/>
      <c r="Z127" s="14"/>
      <c r="AA127" s="14"/>
    </row>
    <row r="128" spans="6:27">
      <c r="F128" s="14"/>
      <c r="G128" s="14"/>
      <c r="H128" s="14"/>
      <c r="I128" s="166"/>
      <c r="J128" s="14"/>
      <c r="K128" s="14"/>
      <c r="L128" s="160"/>
      <c r="M128" s="160"/>
      <c r="N128" s="160"/>
      <c r="O128" s="160"/>
      <c r="P128" s="160"/>
      <c r="Q128" s="159"/>
      <c r="R128" s="160"/>
      <c r="S128" s="160"/>
      <c r="T128" s="160"/>
      <c r="U128" s="160"/>
      <c r="V128" s="14"/>
      <c r="W128" s="166"/>
      <c r="X128" s="14"/>
      <c r="Y128" s="14"/>
      <c r="Z128" s="14"/>
      <c r="AA128" s="14"/>
    </row>
    <row r="129" spans="6:27">
      <c r="F129" s="14"/>
      <c r="G129" s="14"/>
      <c r="H129" s="14"/>
      <c r="I129" s="166"/>
      <c r="J129" s="14"/>
      <c r="K129" s="14"/>
      <c r="L129" s="200"/>
      <c r="M129" s="14"/>
      <c r="N129" s="14"/>
      <c r="O129" s="168"/>
      <c r="P129" s="93" t="s">
        <v>179</v>
      </c>
      <c r="Q129" s="170"/>
      <c r="R129" s="169"/>
      <c r="S129" s="14"/>
      <c r="T129" s="14"/>
      <c r="U129" s="166"/>
      <c r="V129" s="14"/>
      <c r="W129" s="166"/>
      <c r="X129" s="14"/>
      <c r="Y129" s="14"/>
      <c r="Z129" s="14"/>
      <c r="AA129" s="14"/>
    </row>
    <row r="130" spans="6:27">
      <c r="F130" s="160"/>
      <c r="G130" s="160"/>
      <c r="H130" s="160"/>
      <c r="I130" s="194"/>
      <c r="J130" s="160"/>
      <c r="K130" s="160"/>
      <c r="L130" s="159"/>
      <c r="M130" s="160"/>
      <c r="N130" s="14"/>
      <c r="O130" s="169"/>
      <c r="P130" s="170"/>
      <c r="Q130" s="170"/>
      <c r="R130" s="169"/>
      <c r="S130" s="14"/>
      <c r="T130" s="160"/>
      <c r="U130" s="194"/>
      <c r="V130" s="160"/>
      <c r="W130" s="194"/>
      <c r="X130" s="160"/>
      <c r="Y130" s="160"/>
      <c r="Z130" s="160"/>
      <c r="AA130" s="160"/>
    </row>
    <row r="131" spans="4:29">
      <c r="D131" s="14"/>
      <c r="E131" s="166"/>
      <c r="F131" s="14"/>
      <c r="G131" s="14"/>
      <c r="H131" s="169"/>
      <c r="I131" s="170" t="s">
        <v>180</v>
      </c>
      <c r="J131" s="93"/>
      <c r="K131" s="168"/>
      <c r="L131" s="167"/>
      <c r="M131" s="201"/>
      <c r="N131" s="14"/>
      <c r="O131" s="14"/>
      <c r="R131" s="14"/>
      <c r="S131" s="166"/>
      <c r="V131" s="169"/>
      <c r="W131" s="170" t="s">
        <v>181</v>
      </c>
      <c r="X131" s="93"/>
      <c r="Y131" s="168"/>
      <c r="Z131" s="167"/>
      <c r="AA131" s="201"/>
      <c r="AB131" s="14"/>
      <c r="AC131" s="14"/>
    </row>
    <row r="132" spans="4:29">
      <c r="D132" s="14"/>
      <c r="E132" s="166"/>
      <c r="F132" s="14"/>
      <c r="G132" s="14"/>
      <c r="H132" s="169"/>
      <c r="I132" s="3"/>
      <c r="J132" s="3"/>
      <c r="K132" s="169"/>
      <c r="L132" s="14"/>
      <c r="M132" s="166"/>
      <c r="N132" s="14"/>
      <c r="O132" s="14"/>
      <c r="R132" s="14"/>
      <c r="S132" s="166"/>
      <c r="V132" s="169"/>
      <c r="W132" s="3"/>
      <c r="X132" s="3"/>
      <c r="Y132" s="169"/>
      <c r="Z132" s="14"/>
      <c r="AA132" s="166"/>
      <c r="AB132" s="14"/>
      <c r="AC132" s="14"/>
    </row>
    <row r="133" spans="3:30">
      <c r="C133" s="14"/>
      <c r="D133" s="160"/>
      <c r="E133" s="194"/>
      <c r="F133" s="160"/>
      <c r="G133" s="160"/>
      <c r="I133" s="3"/>
      <c r="J133" s="3"/>
      <c r="L133" s="160"/>
      <c r="M133" s="194"/>
      <c r="N133" s="160"/>
      <c r="O133" s="160"/>
      <c r="R133" s="160"/>
      <c r="S133" s="194"/>
      <c r="T133" s="160"/>
      <c r="U133" s="160"/>
      <c r="Z133" s="160"/>
      <c r="AA133" s="194"/>
      <c r="AB133" s="160"/>
      <c r="AC133" s="160"/>
      <c r="AD133" s="14"/>
    </row>
    <row r="134" spans="2:30">
      <c r="B134" s="14"/>
      <c r="C134" s="14"/>
      <c r="D134" s="195"/>
      <c r="E134" s="170" t="s">
        <v>182</v>
      </c>
      <c r="F134" s="170"/>
      <c r="G134" s="169"/>
      <c r="H134" s="196"/>
      <c r="I134" s="14"/>
      <c r="J134" s="14"/>
      <c r="K134" s="166"/>
      <c r="L134" s="169"/>
      <c r="M134" s="170" t="s">
        <v>183</v>
      </c>
      <c r="N134" s="170"/>
      <c r="O134" s="202"/>
      <c r="Q134" s="14"/>
      <c r="R134" s="195"/>
      <c r="S134" s="170" t="s">
        <v>184</v>
      </c>
      <c r="T134" s="170"/>
      <c r="U134" s="205"/>
      <c r="V134" s="14"/>
      <c r="W134" s="14"/>
      <c r="X134" s="14"/>
      <c r="Y134" s="166"/>
      <c r="Z134" s="169"/>
      <c r="AA134" s="170" t="s">
        <v>185</v>
      </c>
      <c r="AB134" s="170"/>
      <c r="AC134" s="205"/>
      <c r="AD134" s="196"/>
    </row>
    <row r="135" spans="2:30">
      <c r="B135" s="14"/>
      <c r="C135" s="14"/>
      <c r="D135" s="195"/>
      <c r="E135" s="170"/>
      <c r="F135" s="170"/>
      <c r="G135" s="169"/>
      <c r="H135" s="196"/>
      <c r="I135" s="14"/>
      <c r="J135" s="14"/>
      <c r="K135" s="166"/>
      <c r="L135" s="169"/>
      <c r="M135" s="170"/>
      <c r="N135" s="170"/>
      <c r="O135" s="202"/>
      <c r="Q135" s="14"/>
      <c r="R135" s="195"/>
      <c r="S135" s="170"/>
      <c r="T135" s="170"/>
      <c r="U135" s="202"/>
      <c r="V135" s="14"/>
      <c r="W135" s="14"/>
      <c r="X135" s="14"/>
      <c r="Y135" s="166"/>
      <c r="Z135" s="169"/>
      <c r="AA135" s="170"/>
      <c r="AB135" s="170"/>
      <c r="AC135" s="202"/>
      <c r="AD135" s="196"/>
    </row>
    <row r="136" spans="2:30">
      <c r="B136" s="14"/>
      <c r="C136" s="14"/>
      <c r="D136" s="196"/>
      <c r="E136" s="11"/>
      <c r="F136" s="11"/>
      <c r="G136" s="14"/>
      <c r="H136" s="196"/>
      <c r="I136" s="14"/>
      <c r="J136" s="14"/>
      <c r="K136" s="166"/>
      <c r="L136" s="14"/>
      <c r="M136" s="170"/>
      <c r="N136" s="170"/>
      <c r="O136" s="166"/>
      <c r="Q136" s="14"/>
      <c r="R136" s="196"/>
      <c r="S136" s="170"/>
      <c r="T136" s="170"/>
      <c r="U136" s="166"/>
      <c r="V136" s="14"/>
      <c r="W136" s="14"/>
      <c r="X136" s="14"/>
      <c r="Y136" s="166"/>
      <c r="Z136" s="14"/>
      <c r="AA136" s="11"/>
      <c r="AB136" s="11"/>
      <c r="AC136" s="166"/>
      <c r="AD136" s="196"/>
    </row>
    <row r="137" s="2" customFormat="1" spans="2:30">
      <c r="B137" s="11"/>
      <c r="C137" s="170" t="s">
        <v>186</v>
      </c>
      <c r="D137" s="197"/>
      <c r="E137" s="11"/>
      <c r="G137" s="170" t="s">
        <v>187</v>
      </c>
      <c r="H137" s="170"/>
      <c r="I137" s="11"/>
      <c r="K137" s="170" t="s">
        <v>188</v>
      </c>
      <c r="L137" s="197"/>
      <c r="O137" s="170" t="s">
        <v>189</v>
      </c>
      <c r="P137" s="197"/>
      <c r="Q137" s="170" t="s">
        <v>190</v>
      </c>
      <c r="R137" s="197"/>
      <c r="U137" s="170" t="s">
        <v>191</v>
      </c>
      <c r="V137" s="197"/>
      <c r="W137" s="11"/>
      <c r="Y137" s="170" t="s">
        <v>192</v>
      </c>
      <c r="Z137" s="170"/>
      <c r="AA137" s="11"/>
      <c r="AC137" s="170" t="s">
        <v>193</v>
      </c>
      <c r="AD137" s="170"/>
    </row>
    <row r="138" customHeight="1" spans="2:30">
      <c r="B138" s="14"/>
      <c r="C138" s="198"/>
      <c r="D138" s="198"/>
      <c r="E138" s="14"/>
      <c r="G138" s="198"/>
      <c r="H138" s="198"/>
      <c r="I138" s="14"/>
      <c r="K138" s="198"/>
      <c r="L138" s="198"/>
      <c r="O138" s="198"/>
      <c r="P138" s="198"/>
      <c r="Q138" s="198"/>
      <c r="R138" s="198"/>
      <c r="U138" s="198"/>
      <c r="V138" s="198"/>
      <c r="W138" s="14"/>
      <c r="Y138" s="198"/>
      <c r="Z138" s="198"/>
      <c r="AA138" s="14"/>
      <c r="AC138" s="198"/>
      <c r="AD138" s="198"/>
    </row>
    <row r="139" spans="2:30">
      <c r="B139" s="14"/>
      <c r="C139" s="198"/>
      <c r="D139" s="198"/>
      <c r="E139" s="14"/>
      <c r="G139" s="198"/>
      <c r="H139" s="198"/>
      <c r="I139" s="14"/>
      <c r="K139" s="198"/>
      <c r="L139" s="198"/>
      <c r="O139" s="198"/>
      <c r="P139" s="198"/>
      <c r="Q139" s="198"/>
      <c r="R139" s="198"/>
      <c r="U139" s="198"/>
      <c r="V139" s="198"/>
      <c r="W139" s="14"/>
      <c r="Y139" s="198"/>
      <c r="Z139" s="198"/>
      <c r="AA139" s="14"/>
      <c r="AC139" s="198"/>
      <c r="AD139" s="198"/>
    </row>
    <row r="140" spans="2:30">
      <c r="B140" s="14"/>
      <c r="C140" s="198"/>
      <c r="D140" s="198"/>
      <c r="E140" s="14"/>
      <c r="G140" s="198"/>
      <c r="H140" s="198"/>
      <c r="I140" s="14"/>
      <c r="K140" s="198"/>
      <c r="L140" s="198"/>
      <c r="O140" s="198"/>
      <c r="P140" s="198"/>
      <c r="Q140" s="198"/>
      <c r="R140" s="198"/>
      <c r="U140" s="198"/>
      <c r="V140" s="198"/>
      <c r="W140" s="14"/>
      <c r="Y140" s="198"/>
      <c r="Z140" s="198"/>
      <c r="AA140" s="14"/>
      <c r="AC140" s="198"/>
      <c r="AD140" s="198"/>
    </row>
    <row r="141" spans="3:30">
      <c r="C141" s="198"/>
      <c r="D141" s="198"/>
      <c r="G141" s="198"/>
      <c r="H141" s="198"/>
      <c r="K141" s="198"/>
      <c r="L141" s="198"/>
      <c r="O141" s="198"/>
      <c r="P141" s="198"/>
      <c r="Q141" s="198"/>
      <c r="R141" s="198"/>
      <c r="U141" s="198"/>
      <c r="V141" s="198"/>
      <c r="Y141" s="198"/>
      <c r="Z141" s="198"/>
      <c r="AC141" s="198"/>
      <c r="AD141" s="198"/>
    </row>
    <row r="142" spans="3:30">
      <c r="C142" s="198"/>
      <c r="D142" s="198"/>
      <c r="G142" s="198"/>
      <c r="H142" s="198"/>
      <c r="K142" s="198"/>
      <c r="L142" s="198"/>
      <c r="O142" s="198"/>
      <c r="P142" s="198"/>
      <c r="Q142" s="198"/>
      <c r="R142" s="198"/>
      <c r="U142" s="198"/>
      <c r="V142" s="198"/>
      <c r="Y142" s="198"/>
      <c r="Z142" s="198"/>
      <c r="AC142" s="198"/>
      <c r="AD142" s="198"/>
    </row>
    <row r="143" spans="3:30">
      <c r="C143" s="198"/>
      <c r="D143" s="198"/>
      <c r="G143" s="198"/>
      <c r="H143" s="198"/>
      <c r="K143" s="198"/>
      <c r="L143" s="198"/>
      <c r="O143" s="198"/>
      <c r="P143" s="198"/>
      <c r="Q143" s="198"/>
      <c r="R143" s="198"/>
      <c r="U143" s="198"/>
      <c r="V143" s="198"/>
      <c r="Y143" s="198"/>
      <c r="Z143" s="198"/>
      <c r="AC143" s="198"/>
      <c r="AD143" s="198"/>
    </row>
    <row r="144" spans="3:30">
      <c r="C144" s="198"/>
      <c r="D144" s="198"/>
      <c r="G144" s="198"/>
      <c r="H144" s="198"/>
      <c r="K144" s="198"/>
      <c r="L144" s="198"/>
      <c r="O144" s="198"/>
      <c r="P144" s="198"/>
      <c r="Q144" s="198"/>
      <c r="R144" s="198"/>
      <c r="U144" s="198"/>
      <c r="V144" s="198"/>
      <c r="Y144" s="198"/>
      <c r="Z144" s="198"/>
      <c r="AC144" s="198"/>
      <c r="AD144" s="198"/>
    </row>
    <row r="145" spans="3:30">
      <c r="C145" s="198"/>
      <c r="D145" s="198"/>
      <c r="G145" s="198"/>
      <c r="H145" s="198"/>
      <c r="K145" s="198"/>
      <c r="L145" s="198"/>
      <c r="O145" s="198"/>
      <c r="P145" s="198"/>
      <c r="Q145" s="198"/>
      <c r="R145" s="198"/>
      <c r="U145" s="198"/>
      <c r="V145" s="198"/>
      <c r="Y145" s="198"/>
      <c r="Z145" s="198"/>
      <c r="AC145" s="198"/>
      <c r="AD145" s="198"/>
    </row>
    <row r="147" spans="5:28">
      <c r="E147" s="14"/>
      <c r="F147" s="196"/>
      <c r="G147" s="14"/>
      <c r="H147" s="199"/>
      <c r="I147" s="199"/>
      <c r="J147" s="203"/>
      <c r="M147" s="166"/>
      <c r="T147" s="196"/>
      <c r="W147" s="3"/>
      <c r="X147" s="190"/>
      <c r="Y147" s="207"/>
      <c r="AA147" s="14"/>
      <c r="AB147" s="196"/>
    </row>
    <row r="148" spans="5:28">
      <c r="E148" s="14"/>
      <c r="F148" s="196"/>
      <c r="G148" s="14"/>
      <c r="H148" s="199"/>
      <c r="I148" s="199"/>
      <c r="J148" s="203"/>
      <c r="M148" s="166"/>
      <c r="T148" s="196"/>
      <c r="W148" s="3"/>
      <c r="X148" s="190"/>
      <c r="Y148" s="207"/>
      <c r="AA148" s="14"/>
      <c r="AB148" s="196"/>
    </row>
    <row r="149" spans="5:28">
      <c r="E149" s="14"/>
      <c r="F149" s="196"/>
      <c r="G149" s="14"/>
      <c r="H149" s="199"/>
      <c r="I149" s="170" t="s">
        <v>194</v>
      </c>
      <c r="J149" s="204"/>
      <c r="K149" s="160"/>
      <c r="L149" s="160"/>
      <c r="M149" s="194"/>
      <c r="P149" s="3"/>
      <c r="Q149" s="3"/>
      <c r="T149" s="159"/>
      <c r="U149" s="160"/>
      <c r="V149" s="160"/>
      <c r="W149" s="99" t="s">
        <v>195</v>
      </c>
      <c r="X149" s="206"/>
      <c r="Y149" s="199"/>
      <c r="Z149" s="14"/>
      <c r="AA149" s="14"/>
      <c r="AB149" s="196"/>
    </row>
    <row r="150" spans="6:27">
      <c r="F150" s="167"/>
      <c r="G150" s="167"/>
      <c r="H150" s="167"/>
      <c r="I150" s="201"/>
      <c r="J150" s="196"/>
      <c r="K150" s="14"/>
      <c r="L150" s="162"/>
      <c r="M150" s="160"/>
      <c r="N150" s="160"/>
      <c r="O150" s="160"/>
      <c r="P150" s="99" t="s">
        <v>196</v>
      </c>
      <c r="Q150" s="99"/>
      <c r="R150" s="160"/>
      <c r="S150" s="160"/>
      <c r="T150" s="160"/>
      <c r="U150" s="131"/>
      <c r="V150" s="167"/>
      <c r="W150" s="201"/>
      <c r="X150" s="200"/>
      <c r="Y150" s="167"/>
      <c r="Z150" s="167"/>
      <c r="AA150" s="167"/>
    </row>
    <row r="151" spans="6:27">
      <c r="F151" s="14"/>
      <c r="G151" s="14"/>
      <c r="H151" s="14"/>
      <c r="I151" s="14"/>
      <c r="J151" s="196"/>
      <c r="K151" s="14"/>
      <c r="L151" s="14"/>
      <c r="M151" s="14"/>
      <c r="N151" s="14"/>
      <c r="O151" s="14"/>
      <c r="P151" s="93"/>
      <c r="Q151" s="92"/>
      <c r="R151" s="167"/>
      <c r="S151" s="167"/>
      <c r="T151" s="167"/>
      <c r="U151" s="167"/>
      <c r="V151" s="14"/>
      <c r="W151" s="166"/>
      <c r="X151" s="14"/>
      <c r="Y151" s="14"/>
      <c r="Z151" s="14"/>
      <c r="AA151" s="14"/>
    </row>
    <row r="152" spans="6:27">
      <c r="F152" s="14"/>
      <c r="G152" s="14"/>
      <c r="H152" s="14"/>
      <c r="I152" s="14"/>
      <c r="J152" s="196"/>
      <c r="K152" s="14"/>
      <c r="L152" s="14"/>
      <c r="M152" s="14"/>
      <c r="N152" s="14"/>
      <c r="O152" s="14"/>
      <c r="P152" s="170"/>
      <c r="Q152" s="170"/>
      <c r="R152" s="14"/>
      <c r="S152" s="14"/>
      <c r="T152" s="14"/>
      <c r="U152" s="14"/>
      <c r="V152" s="14"/>
      <c r="W152" s="166"/>
      <c r="X152" s="14"/>
      <c r="Y152" s="14"/>
      <c r="Z152" s="14"/>
      <c r="AA152" s="14"/>
    </row>
    <row r="153" spans="6:27">
      <c r="F153" s="14"/>
      <c r="G153" s="14"/>
      <c r="H153" s="14"/>
      <c r="I153" s="14"/>
      <c r="J153" s="196"/>
      <c r="K153" s="14"/>
      <c r="L153" s="14"/>
      <c r="M153" s="14"/>
      <c r="N153" s="14"/>
      <c r="O153" s="14"/>
      <c r="P153" s="170"/>
      <c r="Q153" s="170"/>
      <c r="R153" s="14"/>
      <c r="S153" s="14"/>
      <c r="T153" s="14"/>
      <c r="U153" s="14"/>
      <c r="V153" s="14"/>
      <c r="W153" s="166"/>
      <c r="X153" s="14"/>
      <c r="Y153" s="14"/>
      <c r="Z153" s="14"/>
      <c r="AA153" s="14"/>
    </row>
    <row r="154" spans="6:27">
      <c r="F154" s="14"/>
      <c r="G154" s="14"/>
      <c r="H154" s="14"/>
      <c r="I154" s="14"/>
      <c r="J154" s="196"/>
      <c r="K154" s="14"/>
      <c r="L154" s="14"/>
      <c r="M154" s="14"/>
      <c r="N154" s="14"/>
      <c r="O154" s="14"/>
      <c r="P154" s="170"/>
      <c r="Q154" s="170"/>
      <c r="R154" s="14"/>
      <c r="S154" s="14"/>
      <c r="T154" s="14"/>
      <c r="U154" s="14"/>
      <c r="V154" s="14"/>
      <c r="W154" s="166"/>
      <c r="X154" s="14"/>
      <c r="Y154" s="14"/>
      <c r="Z154" s="14"/>
      <c r="AA154" s="14"/>
    </row>
    <row r="155" spans="6:27">
      <c r="F155" s="14"/>
      <c r="G155" s="14"/>
      <c r="H155" s="14"/>
      <c r="I155" s="14"/>
      <c r="J155" s="159"/>
      <c r="K155" s="160"/>
      <c r="L155" s="160"/>
      <c r="M155" s="160"/>
      <c r="N155" s="160"/>
      <c r="O155" s="160"/>
      <c r="P155" s="99" t="s">
        <v>197</v>
      </c>
      <c r="Q155" s="99"/>
      <c r="R155" s="160"/>
      <c r="S155" s="160"/>
      <c r="T155" s="160"/>
      <c r="U155" s="160"/>
      <c r="V155" s="160"/>
      <c r="W155" s="194"/>
      <c r="X155" s="14"/>
      <c r="Y155" s="14"/>
      <c r="Z155" s="14"/>
      <c r="AA155" s="14"/>
    </row>
    <row r="156" spans="17:23">
      <c r="Q156" s="200"/>
      <c r="R156" s="167"/>
      <c r="S156" s="167"/>
      <c r="T156" s="167"/>
      <c r="U156" s="167"/>
      <c r="V156" s="167"/>
      <c r="W156" s="167"/>
    </row>
    <row r="157" spans="16:23">
      <c r="P157" s="2"/>
      <c r="Q157" s="2"/>
      <c r="R157" s="14"/>
      <c r="S157" s="14"/>
      <c r="T157" s="14"/>
      <c r="U157" s="14"/>
      <c r="V157" s="14"/>
      <c r="W157" s="14"/>
    </row>
  </sheetData>
  <mergeCells count="604">
    <mergeCell ref="A1:AJ1"/>
    <mergeCell ref="A2:AJ2"/>
    <mergeCell ref="C32:G32"/>
    <mergeCell ref="I32:M32"/>
    <mergeCell ref="O32:S32"/>
    <mergeCell ref="U32:Y32"/>
    <mergeCell ref="AA32:AE32"/>
    <mergeCell ref="D34:G34"/>
    <mergeCell ref="J34:M34"/>
    <mergeCell ref="P34:S34"/>
    <mergeCell ref="V34:Y34"/>
    <mergeCell ref="AB34:AE34"/>
    <mergeCell ref="D35:G35"/>
    <mergeCell ref="J35:M35"/>
    <mergeCell ref="P35:S35"/>
    <mergeCell ref="V35:Y35"/>
    <mergeCell ref="AB35:AE35"/>
    <mergeCell ref="D36:G36"/>
    <mergeCell ref="J36:M36"/>
    <mergeCell ref="P36:S36"/>
    <mergeCell ref="V36:Y36"/>
    <mergeCell ref="AB36:AE36"/>
    <mergeCell ref="D37:G37"/>
    <mergeCell ref="J37:M37"/>
    <mergeCell ref="P37:S37"/>
    <mergeCell ref="V37:Y37"/>
    <mergeCell ref="B41:D41"/>
    <mergeCell ref="E41:G41"/>
    <mergeCell ref="H41:R41"/>
    <mergeCell ref="S41:AC41"/>
    <mergeCell ref="B42:D42"/>
    <mergeCell ref="E42:G42"/>
    <mergeCell ref="H42:P42"/>
    <mergeCell ref="S42:AA42"/>
    <mergeCell ref="B43:D43"/>
    <mergeCell ref="E43:G43"/>
    <mergeCell ref="H43:K43"/>
    <mergeCell ref="M43:P43"/>
    <mergeCell ref="S43:V43"/>
    <mergeCell ref="X43:AA43"/>
    <mergeCell ref="B44:D44"/>
    <mergeCell ref="E44:G44"/>
    <mergeCell ref="H44:K44"/>
    <mergeCell ref="M44:P44"/>
    <mergeCell ref="S44:V44"/>
    <mergeCell ref="X44:AA44"/>
    <mergeCell ref="B45:D45"/>
    <mergeCell ref="E45:G45"/>
    <mergeCell ref="H45:K45"/>
    <mergeCell ref="M45:P45"/>
    <mergeCell ref="S45:V45"/>
    <mergeCell ref="X45:AA45"/>
    <mergeCell ref="B46:D46"/>
    <mergeCell ref="E46:G46"/>
    <mergeCell ref="H46:K46"/>
    <mergeCell ref="M46:P46"/>
    <mergeCell ref="S46:V46"/>
    <mergeCell ref="X46:AA46"/>
    <mergeCell ref="B47:D47"/>
    <mergeCell ref="E47:G47"/>
    <mergeCell ref="H47:K47"/>
    <mergeCell ref="M47:P47"/>
    <mergeCell ref="X47:AA47"/>
    <mergeCell ref="B48:D48"/>
    <mergeCell ref="E48:G48"/>
    <mergeCell ref="H48:K48"/>
    <mergeCell ref="M48:P48"/>
    <mergeCell ref="S48:V48"/>
    <mergeCell ref="X48:AA48"/>
    <mergeCell ref="B49:D49"/>
    <mergeCell ref="E49:G49"/>
    <mergeCell ref="H49:AC49"/>
    <mergeCell ref="B52:D52"/>
    <mergeCell ref="E52:G52"/>
    <mergeCell ref="H52:R52"/>
    <mergeCell ref="S52:AC52"/>
    <mergeCell ref="B53:D53"/>
    <mergeCell ref="E53:G53"/>
    <mergeCell ref="H53:P53"/>
    <mergeCell ref="S53:AA53"/>
    <mergeCell ref="B54:D54"/>
    <mergeCell ref="E54:G54"/>
    <mergeCell ref="H54:K54"/>
    <mergeCell ref="M54:P54"/>
    <mergeCell ref="S54:V54"/>
    <mergeCell ref="X54:AA54"/>
    <mergeCell ref="AB54:AC54"/>
    <mergeCell ref="B55:D55"/>
    <mergeCell ref="E55:G55"/>
    <mergeCell ref="H55:K55"/>
    <mergeCell ref="M55:P55"/>
    <mergeCell ref="S55:V55"/>
    <mergeCell ref="X55:AA55"/>
    <mergeCell ref="AB55:AC55"/>
    <mergeCell ref="B56:D56"/>
    <mergeCell ref="E56:G56"/>
    <mergeCell ref="H56:K56"/>
    <mergeCell ref="M56:P56"/>
    <mergeCell ref="S56:V56"/>
    <mergeCell ref="X56:AA56"/>
    <mergeCell ref="AB56:AC56"/>
    <mergeCell ref="B57:D57"/>
    <mergeCell ref="E57:G57"/>
    <mergeCell ref="H57:K57"/>
    <mergeCell ref="M57:P57"/>
    <mergeCell ref="S57:V57"/>
    <mergeCell ref="X57:AA57"/>
    <mergeCell ref="AB57:AC57"/>
    <mergeCell ref="B58:D58"/>
    <mergeCell ref="E58:G58"/>
    <mergeCell ref="H58:K58"/>
    <mergeCell ref="M58:P58"/>
    <mergeCell ref="S58:V58"/>
    <mergeCell ref="X58:AA58"/>
    <mergeCell ref="AB58:AC58"/>
    <mergeCell ref="B59:D59"/>
    <mergeCell ref="E59:G59"/>
    <mergeCell ref="H59:K59"/>
    <mergeCell ref="M59:P59"/>
    <mergeCell ref="S59:V59"/>
    <mergeCell ref="X59:AA59"/>
    <mergeCell ref="AB59:AC59"/>
    <mergeCell ref="B60:D60"/>
    <mergeCell ref="E60:G60"/>
    <mergeCell ref="H60:AC60"/>
    <mergeCell ref="A70:D70"/>
    <mergeCell ref="E70:H70"/>
    <mergeCell ref="I70:L70"/>
    <mergeCell ref="M70:P70"/>
    <mergeCell ref="Q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I71:L71"/>
    <mergeCell ref="M71:P71"/>
    <mergeCell ref="Q71:T71"/>
    <mergeCell ref="I72:J72"/>
    <mergeCell ref="K72:L72"/>
    <mergeCell ref="M72:N72"/>
    <mergeCell ref="O72:P72"/>
    <mergeCell ref="Q72:R72"/>
    <mergeCell ref="S72:T72"/>
    <mergeCell ref="E73:H73"/>
    <mergeCell ref="M73:P73"/>
    <mergeCell ref="Q73:T73"/>
    <mergeCell ref="E74:F74"/>
    <mergeCell ref="G74:H74"/>
    <mergeCell ref="M74:N74"/>
    <mergeCell ref="O74:P74"/>
    <mergeCell ref="Q74:R74"/>
    <mergeCell ref="S74:T74"/>
    <mergeCell ref="E75:H75"/>
    <mergeCell ref="I75:L75"/>
    <mergeCell ref="Q75:T75"/>
    <mergeCell ref="E76:F76"/>
    <mergeCell ref="G76:H76"/>
    <mergeCell ref="I76:J76"/>
    <mergeCell ref="K76:L76"/>
    <mergeCell ref="Q76:R76"/>
    <mergeCell ref="S76:T76"/>
    <mergeCell ref="E77:H77"/>
    <mergeCell ref="I77:L77"/>
    <mergeCell ref="M77:P77"/>
    <mergeCell ref="E78:F78"/>
    <mergeCell ref="G78:H78"/>
    <mergeCell ref="I78:J78"/>
    <mergeCell ref="K78:L78"/>
    <mergeCell ref="M78:N78"/>
    <mergeCell ref="O78:P78"/>
    <mergeCell ref="A80:D80"/>
    <mergeCell ref="E80:H80"/>
    <mergeCell ref="I80:L80"/>
    <mergeCell ref="M80:P80"/>
    <mergeCell ref="Q80:T80"/>
    <mergeCell ref="U80:V80"/>
    <mergeCell ref="W80:X80"/>
    <mergeCell ref="Y80:Z80"/>
    <mergeCell ref="AA80:AB80"/>
    <mergeCell ref="AC80:AD80"/>
    <mergeCell ref="AE80:AF80"/>
    <mergeCell ref="AG80:AH80"/>
    <mergeCell ref="AI80:AJ80"/>
    <mergeCell ref="I81:L81"/>
    <mergeCell ref="M81:P81"/>
    <mergeCell ref="Q81:T81"/>
    <mergeCell ref="I82:J82"/>
    <mergeCell ref="K82:L82"/>
    <mergeCell ref="M82:N82"/>
    <mergeCell ref="O82:P82"/>
    <mergeCell ref="Q82:R82"/>
    <mergeCell ref="S82:T82"/>
    <mergeCell ref="E83:H83"/>
    <mergeCell ref="M83:P83"/>
    <mergeCell ref="Q83:T83"/>
    <mergeCell ref="E84:F84"/>
    <mergeCell ref="G84:H84"/>
    <mergeCell ref="M84:N84"/>
    <mergeCell ref="O84:P84"/>
    <mergeCell ref="Q84:R84"/>
    <mergeCell ref="S84:T84"/>
    <mergeCell ref="E85:H85"/>
    <mergeCell ref="I85:L85"/>
    <mergeCell ref="Q85:T85"/>
    <mergeCell ref="E86:F86"/>
    <mergeCell ref="G86:H86"/>
    <mergeCell ref="I86:J86"/>
    <mergeCell ref="K86:L86"/>
    <mergeCell ref="Q86:R86"/>
    <mergeCell ref="S86:T86"/>
    <mergeCell ref="E87:H87"/>
    <mergeCell ref="I87:L87"/>
    <mergeCell ref="M87:P87"/>
    <mergeCell ref="E88:F88"/>
    <mergeCell ref="G88:H88"/>
    <mergeCell ref="I88:J88"/>
    <mergeCell ref="K88:L88"/>
    <mergeCell ref="M88:N88"/>
    <mergeCell ref="O88:P88"/>
    <mergeCell ref="A90:D90"/>
    <mergeCell ref="E90:H90"/>
    <mergeCell ref="I90:L90"/>
    <mergeCell ref="M90:P90"/>
    <mergeCell ref="Q90:T90"/>
    <mergeCell ref="U90:V90"/>
    <mergeCell ref="W90:X90"/>
    <mergeCell ref="Y90:Z90"/>
    <mergeCell ref="AA90:AB90"/>
    <mergeCell ref="AC90:AD90"/>
    <mergeCell ref="AE90:AF90"/>
    <mergeCell ref="AG90:AH90"/>
    <mergeCell ref="AI90:AJ90"/>
    <mergeCell ref="I91:L91"/>
    <mergeCell ref="M91:P91"/>
    <mergeCell ref="Q91:T91"/>
    <mergeCell ref="I92:J92"/>
    <mergeCell ref="K92:L92"/>
    <mergeCell ref="M92:N92"/>
    <mergeCell ref="O92:P92"/>
    <mergeCell ref="Q92:R92"/>
    <mergeCell ref="S92:T92"/>
    <mergeCell ref="E93:H93"/>
    <mergeCell ref="M93:P93"/>
    <mergeCell ref="Q93:T93"/>
    <mergeCell ref="E94:F94"/>
    <mergeCell ref="G94:H94"/>
    <mergeCell ref="M94:N94"/>
    <mergeCell ref="O94:P94"/>
    <mergeCell ref="Q94:R94"/>
    <mergeCell ref="S94:T94"/>
    <mergeCell ref="E95:H95"/>
    <mergeCell ref="I95:L95"/>
    <mergeCell ref="Q95:T95"/>
    <mergeCell ref="E96:F96"/>
    <mergeCell ref="G96:H96"/>
    <mergeCell ref="I96:J96"/>
    <mergeCell ref="K96:L96"/>
    <mergeCell ref="Q96:R96"/>
    <mergeCell ref="S96:T96"/>
    <mergeCell ref="E97:H97"/>
    <mergeCell ref="I97:L97"/>
    <mergeCell ref="M97:P97"/>
    <mergeCell ref="E98:F98"/>
    <mergeCell ref="G98:H98"/>
    <mergeCell ref="I98:J98"/>
    <mergeCell ref="K98:L98"/>
    <mergeCell ref="M98:N98"/>
    <mergeCell ref="O98:P98"/>
    <mergeCell ref="A100:D100"/>
    <mergeCell ref="E100:H100"/>
    <mergeCell ref="I100:L100"/>
    <mergeCell ref="M100:P100"/>
    <mergeCell ref="Q100:T100"/>
    <mergeCell ref="U100:V100"/>
    <mergeCell ref="W100:X100"/>
    <mergeCell ref="Y100:Z100"/>
    <mergeCell ref="AA100:AB100"/>
    <mergeCell ref="AC100:AD100"/>
    <mergeCell ref="AE100:AF100"/>
    <mergeCell ref="AG100:AH100"/>
    <mergeCell ref="AI100:AJ100"/>
    <mergeCell ref="I101:L101"/>
    <mergeCell ref="M101:P101"/>
    <mergeCell ref="Q101:T101"/>
    <mergeCell ref="I102:J102"/>
    <mergeCell ref="K102:L102"/>
    <mergeCell ref="M102:N102"/>
    <mergeCell ref="O102:P102"/>
    <mergeCell ref="Q102:R102"/>
    <mergeCell ref="S102:T102"/>
    <mergeCell ref="E103:H103"/>
    <mergeCell ref="M103:P103"/>
    <mergeCell ref="Q103:T103"/>
    <mergeCell ref="E104:F104"/>
    <mergeCell ref="G104:H104"/>
    <mergeCell ref="M104:N104"/>
    <mergeCell ref="O104:P104"/>
    <mergeCell ref="Q104:R104"/>
    <mergeCell ref="S104:T104"/>
    <mergeCell ref="E105:H105"/>
    <mergeCell ref="I105:L105"/>
    <mergeCell ref="Q105:T105"/>
    <mergeCell ref="E106:F106"/>
    <mergeCell ref="G106:H106"/>
    <mergeCell ref="I106:J106"/>
    <mergeCell ref="K106:L106"/>
    <mergeCell ref="Q106:R106"/>
    <mergeCell ref="S106:T106"/>
    <mergeCell ref="E107:H107"/>
    <mergeCell ref="I107:L107"/>
    <mergeCell ref="M107:P107"/>
    <mergeCell ref="E108:F108"/>
    <mergeCell ref="G108:H108"/>
    <mergeCell ref="I108:J108"/>
    <mergeCell ref="K108:L108"/>
    <mergeCell ref="M108:N108"/>
    <mergeCell ref="O108:P108"/>
    <mergeCell ref="B113:D113"/>
    <mergeCell ref="E113:G113"/>
    <mergeCell ref="H113:AA113"/>
    <mergeCell ref="B114:D114"/>
    <mergeCell ref="E114:G114"/>
    <mergeCell ref="H114:N114"/>
    <mergeCell ref="R114:X114"/>
    <mergeCell ref="B115:D115"/>
    <mergeCell ref="E115:G115"/>
    <mergeCell ref="H115:J115"/>
    <mergeCell ref="L115:N115"/>
    <mergeCell ref="R115:T115"/>
    <mergeCell ref="V115:X115"/>
    <mergeCell ref="B116:D116"/>
    <mergeCell ref="E116:G116"/>
    <mergeCell ref="H116:J116"/>
    <mergeCell ref="L116:N116"/>
    <mergeCell ref="R116:T116"/>
    <mergeCell ref="V116:X116"/>
    <mergeCell ref="B117:D117"/>
    <mergeCell ref="E117:G117"/>
    <mergeCell ref="H117:J117"/>
    <mergeCell ref="L117:N117"/>
    <mergeCell ref="R117:T117"/>
    <mergeCell ref="V117:X117"/>
    <mergeCell ref="B118:D118"/>
    <mergeCell ref="E118:G118"/>
    <mergeCell ref="H118:J118"/>
    <mergeCell ref="L118:N118"/>
    <mergeCell ref="R118:T118"/>
    <mergeCell ref="V118:X118"/>
    <mergeCell ref="B119:D119"/>
    <mergeCell ref="E119:G119"/>
    <mergeCell ref="H119:J119"/>
    <mergeCell ref="L119:N119"/>
    <mergeCell ref="R119:T119"/>
    <mergeCell ref="V119:X119"/>
    <mergeCell ref="B120:D120"/>
    <mergeCell ref="E120:G120"/>
    <mergeCell ref="H120:J120"/>
    <mergeCell ref="L120:N120"/>
    <mergeCell ref="R120:T120"/>
    <mergeCell ref="V120:X120"/>
    <mergeCell ref="P124:Q124"/>
    <mergeCell ref="P125:Q125"/>
    <mergeCell ref="P126:Q126"/>
    <mergeCell ref="P127:Q127"/>
    <mergeCell ref="P129:Q129"/>
    <mergeCell ref="P130:Q130"/>
    <mergeCell ref="I131:J131"/>
    <mergeCell ref="W131:X131"/>
    <mergeCell ref="I132:J132"/>
    <mergeCell ref="W132:X132"/>
    <mergeCell ref="I133:J133"/>
    <mergeCell ref="E134:F134"/>
    <mergeCell ref="M134:N134"/>
    <mergeCell ref="S134:T134"/>
    <mergeCell ref="AA134:AB134"/>
    <mergeCell ref="E135:F135"/>
    <mergeCell ref="M135:N135"/>
    <mergeCell ref="S135:T135"/>
    <mergeCell ref="AA135:AB135"/>
    <mergeCell ref="E136:F136"/>
    <mergeCell ref="M136:N136"/>
    <mergeCell ref="S136:T136"/>
    <mergeCell ref="AA136:AB136"/>
    <mergeCell ref="C137:D137"/>
    <mergeCell ref="G137:H137"/>
    <mergeCell ref="K137:L137"/>
    <mergeCell ref="O137:P137"/>
    <mergeCell ref="Q137:R137"/>
    <mergeCell ref="U137:V137"/>
    <mergeCell ref="Y137:Z137"/>
    <mergeCell ref="AC137:AD137"/>
    <mergeCell ref="I147:J147"/>
    <mergeCell ref="W147:X147"/>
    <mergeCell ref="I149:J149"/>
    <mergeCell ref="P149:Q149"/>
    <mergeCell ref="W149:X149"/>
    <mergeCell ref="P150:Q150"/>
    <mergeCell ref="P152:Q152"/>
    <mergeCell ref="P155:Q155"/>
    <mergeCell ref="P157:Q157"/>
    <mergeCell ref="D134:D135"/>
    <mergeCell ref="G134:G135"/>
    <mergeCell ref="H131:H132"/>
    <mergeCell ref="K131:K132"/>
    <mergeCell ref="L134:L135"/>
    <mergeCell ref="O124:O127"/>
    <mergeCell ref="O129:O130"/>
    <mergeCell ref="O134:O135"/>
    <mergeCell ref="R124:R127"/>
    <mergeCell ref="R129:R130"/>
    <mergeCell ref="R134:R135"/>
    <mergeCell ref="U134:U135"/>
    <mergeCell ref="V131:V132"/>
    <mergeCell ref="Y131:Y132"/>
    <mergeCell ref="Z134:Z135"/>
    <mergeCell ref="AC134:AC135"/>
    <mergeCell ref="AQ71:AQ72"/>
    <mergeCell ref="AQ73:AQ74"/>
    <mergeCell ref="AQ75:AQ76"/>
    <mergeCell ref="AQ77:AQ78"/>
    <mergeCell ref="AQ81:AQ82"/>
    <mergeCell ref="AQ83:AQ84"/>
    <mergeCell ref="AQ85:AQ86"/>
    <mergeCell ref="AQ87:AQ88"/>
    <mergeCell ref="AQ91:AQ92"/>
    <mergeCell ref="AQ93:AQ94"/>
    <mergeCell ref="AQ95:AQ96"/>
    <mergeCell ref="AQ97:AQ98"/>
    <mergeCell ref="AQ101:AQ102"/>
    <mergeCell ref="AQ103:AQ104"/>
    <mergeCell ref="AQ105:AQ106"/>
    <mergeCell ref="AQ107:AQ108"/>
    <mergeCell ref="A73:D74"/>
    <mergeCell ref="I73:L74"/>
    <mergeCell ref="A77:D78"/>
    <mergeCell ref="Q77:T78"/>
    <mergeCell ref="A85:D86"/>
    <mergeCell ref="M85:P86"/>
    <mergeCell ref="A101:D102"/>
    <mergeCell ref="E101:H102"/>
    <mergeCell ref="A95:D96"/>
    <mergeCell ref="M95:P96"/>
    <mergeCell ref="A83:D84"/>
    <mergeCell ref="I83:L84"/>
    <mergeCell ref="A97:D98"/>
    <mergeCell ref="Q97:T98"/>
    <mergeCell ref="A103:D104"/>
    <mergeCell ref="I103:L104"/>
    <mergeCell ref="A107:D108"/>
    <mergeCell ref="Q107:T108"/>
    <mergeCell ref="A105:D106"/>
    <mergeCell ref="M105:P106"/>
    <mergeCell ref="C138:D145"/>
    <mergeCell ref="G138:H145"/>
    <mergeCell ref="K138:L145"/>
    <mergeCell ref="O138:P145"/>
    <mergeCell ref="Q138:R145"/>
    <mergeCell ref="U138:V145"/>
    <mergeCell ref="Y138:Z145"/>
    <mergeCell ref="AC138:AD145"/>
    <mergeCell ref="A93:D94"/>
    <mergeCell ref="I93:L94"/>
    <mergeCell ref="U93:V94"/>
    <mergeCell ref="W93:X94"/>
    <mergeCell ref="Y93:Z94"/>
    <mergeCell ref="AA93:AB94"/>
    <mergeCell ref="AC93:AD94"/>
    <mergeCell ref="AE93:AF94"/>
    <mergeCell ref="AG93:AH94"/>
    <mergeCell ref="AI93:AJ94"/>
    <mergeCell ref="U97:V98"/>
    <mergeCell ref="W97:X98"/>
    <mergeCell ref="Y97:Z98"/>
    <mergeCell ref="AA97:AB98"/>
    <mergeCell ref="AC97:AD98"/>
    <mergeCell ref="AE97:AF98"/>
    <mergeCell ref="AG97:AH98"/>
    <mergeCell ref="AI97:AJ98"/>
    <mergeCell ref="U95:V96"/>
    <mergeCell ref="W95:X96"/>
    <mergeCell ref="Y95:Z96"/>
    <mergeCell ref="AA95:AB96"/>
    <mergeCell ref="AC95:AD96"/>
    <mergeCell ref="AE95:AF96"/>
    <mergeCell ref="AG95:AH96"/>
    <mergeCell ref="AI95:AJ96"/>
    <mergeCell ref="U103:V104"/>
    <mergeCell ref="W103:X104"/>
    <mergeCell ref="Y103:Z104"/>
    <mergeCell ref="AA103:AB104"/>
    <mergeCell ref="AC103:AD104"/>
    <mergeCell ref="AE103:AF104"/>
    <mergeCell ref="AG103:AH104"/>
    <mergeCell ref="AI103:AJ104"/>
    <mergeCell ref="U105:V106"/>
    <mergeCell ref="W105:X106"/>
    <mergeCell ref="Y105:Z106"/>
    <mergeCell ref="AA105:AB106"/>
    <mergeCell ref="AC105:AD106"/>
    <mergeCell ref="AE105:AF106"/>
    <mergeCell ref="AG105:AH106"/>
    <mergeCell ref="AI105:AJ106"/>
    <mergeCell ref="U107:V108"/>
    <mergeCell ref="W107:X108"/>
    <mergeCell ref="Y107:Z108"/>
    <mergeCell ref="AA107:AB108"/>
    <mergeCell ref="AC107:AD108"/>
    <mergeCell ref="AE107:AF108"/>
    <mergeCell ref="AG107:AH108"/>
    <mergeCell ref="AI107:AJ108"/>
    <mergeCell ref="U75:V76"/>
    <mergeCell ref="W75:X76"/>
    <mergeCell ref="Y75:Z76"/>
    <mergeCell ref="AA75:AB76"/>
    <mergeCell ref="AC75:AD76"/>
    <mergeCell ref="AE75:AF76"/>
    <mergeCell ref="AG75:AH76"/>
    <mergeCell ref="AI75:AJ76"/>
    <mergeCell ref="U77:V78"/>
    <mergeCell ref="W77:X78"/>
    <mergeCell ref="Y77:Z78"/>
    <mergeCell ref="AA77:AB78"/>
    <mergeCell ref="AC77:AD78"/>
    <mergeCell ref="AE77:AF78"/>
    <mergeCell ref="AG77:AH78"/>
    <mergeCell ref="AI77:AJ78"/>
    <mergeCell ref="U81:V82"/>
    <mergeCell ref="W81:X82"/>
    <mergeCell ref="Y81:Z82"/>
    <mergeCell ref="AA81:AB82"/>
    <mergeCell ref="AC81:AD82"/>
    <mergeCell ref="AE81:AF82"/>
    <mergeCell ref="AG81:AH82"/>
    <mergeCell ref="AI81:AJ82"/>
    <mergeCell ref="U87:V88"/>
    <mergeCell ref="W87:X88"/>
    <mergeCell ref="Y87:Z88"/>
    <mergeCell ref="AA87:AB88"/>
    <mergeCell ref="AC87:AD88"/>
    <mergeCell ref="AE87:AF88"/>
    <mergeCell ref="AG87:AH88"/>
    <mergeCell ref="AI87:AJ88"/>
    <mergeCell ref="U71:V72"/>
    <mergeCell ref="W71:X72"/>
    <mergeCell ref="Y71:Z72"/>
    <mergeCell ref="AA71:AB72"/>
    <mergeCell ref="AC71:AD72"/>
    <mergeCell ref="AE71:AF72"/>
    <mergeCell ref="AG71:AH72"/>
    <mergeCell ref="AI71:AJ72"/>
    <mergeCell ref="U101:V102"/>
    <mergeCell ref="W101:X102"/>
    <mergeCell ref="Y101:Z102"/>
    <mergeCell ref="AA101:AB102"/>
    <mergeCell ref="AC101:AD102"/>
    <mergeCell ref="AE101:AF102"/>
    <mergeCell ref="AG101:AH102"/>
    <mergeCell ref="AI101:AJ102"/>
    <mergeCell ref="A71:D72"/>
    <mergeCell ref="E71:H72"/>
    <mergeCell ref="U73:V74"/>
    <mergeCell ref="W73:X74"/>
    <mergeCell ref="Y73:Z74"/>
    <mergeCell ref="AA73:AB74"/>
    <mergeCell ref="AC73:AD74"/>
    <mergeCell ref="AE73:AF74"/>
    <mergeCell ref="AG73:AH74"/>
    <mergeCell ref="AI73:AJ74"/>
    <mergeCell ref="A75:D76"/>
    <mergeCell ref="M75:P76"/>
    <mergeCell ref="A81:D82"/>
    <mergeCell ref="E81:H82"/>
    <mergeCell ref="U83:V84"/>
    <mergeCell ref="W83:X84"/>
    <mergeCell ref="Y83:Z84"/>
    <mergeCell ref="AA83:AB84"/>
    <mergeCell ref="AC83:AD84"/>
    <mergeCell ref="AE83:AF84"/>
    <mergeCell ref="AG83:AH84"/>
    <mergeCell ref="AI83:AJ84"/>
    <mergeCell ref="U85:V86"/>
    <mergeCell ref="W85:X86"/>
    <mergeCell ref="Y85:Z86"/>
    <mergeCell ref="AA85:AB86"/>
    <mergeCell ref="AC85:AD86"/>
    <mergeCell ref="AE85:AF86"/>
    <mergeCell ref="AG85:AH86"/>
    <mergeCell ref="AI85:AJ86"/>
    <mergeCell ref="A87:D88"/>
    <mergeCell ref="Q87:T88"/>
    <mergeCell ref="A91:D92"/>
    <mergeCell ref="E91:H92"/>
    <mergeCell ref="U91:V92"/>
    <mergeCell ref="W91:X92"/>
    <mergeCell ref="Y91:Z92"/>
    <mergeCell ref="AA91:AB92"/>
    <mergeCell ref="AC91:AD92"/>
    <mergeCell ref="AE91:AF92"/>
    <mergeCell ref="AG91:AH92"/>
    <mergeCell ref="AI91:AJ92"/>
  </mergeCells>
  <printOptions horizontalCentered="1"/>
  <pageMargins left="0.196850393700787" right="0.196850393700787" top="0.78740157480315" bottom="0.393700787401575" header="0.31496062992126" footer="0.31496062992126"/>
  <pageSetup paperSize="9" scale="84" fitToHeight="0" orientation="portrait"/>
  <headerFooter alignWithMargins="0"/>
  <rowBreaks count="2" manualBreakCount="2">
    <brk id="66" max="35" man="1"/>
    <brk id="110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新人戦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user</cp:lastModifiedBy>
  <dcterms:created xsi:type="dcterms:W3CDTF">2004-05-13T04:54:00Z</dcterms:created>
  <cp:lastPrinted>2022-08-04T07:56:00Z</cp:lastPrinted>
  <dcterms:modified xsi:type="dcterms:W3CDTF">2022-09-04T02:38:29Z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1041-11.8.2.8500</vt:lpwstr>
  </property>
</Properties>
</file>