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新人戦" sheetId="1" r:id="rId1"/>
    <sheet name="Sheet1" sheetId="2" r:id="rId2"/>
  </sheets>
  <definedNames>
    <definedName name="_xlnm.Print_Area" localSheetId="0">新人戦!$A$1:$AJ$157</definedName>
  </definedNames>
  <calcPr calcId="144525"/>
</workbook>
</file>

<file path=xl/sharedStrings.xml><?xml version="1.0" encoding="utf-8"?>
<sst xmlns="http://schemas.openxmlformats.org/spreadsheetml/2006/main" count="537" uniqueCount="225">
  <si>
    <t>2021　ＮＥＣパーソナルコンピューター杯　米沢少年サッカー大会（U-11）</t>
  </si>
  <si>
    <t xml:space="preserve">2021　米沢地区新人少年サッカー大会  </t>
  </si>
  <si>
    <t>１）</t>
  </si>
  <si>
    <t>大会要項</t>
  </si>
  <si>
    <t>・主　催</t>
  </si>
  <si>
    <t>米沢地区サッカー協会　四種委員会</t>
  </si>
  <si>
    <t>・後　援</t>
  </si>
  <si>
    <t>ＮＥＣパーソナルコンピュータ株式会社・御食事処「花園」</t>
  </si>
  <si>
    <t>・期　日</t>
  </si>
  <si>
    <t>2021年予選9月19日　決勝T9月20日</t>
  </si>
  <si>
    <t>・会　場</t>
  </si>
  <si>
    <t>予選リーグ：米沢ＳＦ東西 　決勝Ｔ：米沢ＳＦ西</t>
  </si>
  <si>
    <t>・準　備</t>
  </si>
  <si>
    <t>8：00〜 8:20監督会議</t>
  </si>
  <si>
    <t>２）</t>
  </si>
  <si>
    <t>競技方法</t>
  </si>
  <si>
    <t>・日本サッカー協会８人制規則による。</t>
  </si>
  <si>
    <t>・予選は各ブロックリーグ戦、決勝は各ブロック１位２位でのトーナメント戦にて実施する。</t>
  </si>
  <si>
    <t>・選手は小学５年生以下の児童で構成し、ｽﾀｰﾃｨﾝｸﾞ８名ｻﾌﾞ８名、合計１６名とし自由な交代とする。</t>
  </si>
  <si>
    <t>・予選リーグの順位決定は勝点制とする。勝ち＝３点、引き分け＝１点、負け＝０点、次に得失点差、得点上</t>
  </si>
  <si>
    <t>　位、失点下位で決定する。同率の場合は、ＰＫ戦にて決定する。</t>
  </si>
  <si>
    <t>・試合時間は、３０分（１５－３－１５）とする。</t>
  </si>
  <si>
    <t>　ただし決勝戦・三決戦は４０分（２０−５−２０）とする。</t>
  </si>
  <si>
    <t>　決勝戦、三決戦は同点の場合、６分（３－３）の延長戦を行う。</t>
  </si>
  <si>
    <t>　それでも、決しない場合はＰＫ戦で決する。その他の決勝トーナメントは、即時にＰＫ戦にて決する。</t>
  </si>
  <si>
    <t>　（ＰＫ戦は３名で行い、同点の場合は４人目からサドンデスとする）</t>
  </si>
  <si>
    <t>・１位から4位まで県大会への出場権を与える。</t>
  </si>
  <si>
    <t>・予選リーグの警告は決勝トーナメントに持ち越さない</t>
  </si>
  <si>
    <t>　予選リーグでの退場に関しては決勝トーナメントに持ち越される。</t>
  </si>
  <si>
    <t>　悪質なプレーによる退場の場合は、規律委員会により協議される。</t>
  </si>
  <si>
    <t>・選手証の確認をする</t>
  </si>
  <si>
    <t>・審判は4人制の帯同審判とする。（各チーム２名の４級以上の有資格者で審判にあたる）</t>
  </si>
  <si>
    <t>・決勝トーナメントでの決勝・三決の主審は３級以上が望ましい。</t>
  </si>
  <si>
    <t>３）予選リーグの組合せ</t>
  </si>
  <si>
    <r>
      <rPr>
        <b/>
        <sz val="11"/>
        <rFont val="ＭＳ ゴシック"/>
        <charset val="128"/>
      </rPr>
      <t>Ａ</t>
    </r>
    <r>
      <rPr>
        <sz val="11"/>
        <rFont val="ＭＳ ゴシック"/>
        <charset val="128"/>
      </rPr>
      <t>ﾌﾞﾛｯｸ</t>
    </r>
  </si>
  <si>
    <r>
      <rPr>
        <b/>
        <sz val="11"/>
        <rFont val="ＭＳ ゴシック"/>
        <charset val="128"/>
      </rPr>
      <t>Ｂ</t>
    </r>
    <r>
      <rPr>
        <sz val="11"/>
        <rFont val="ＭＳ ゴシック"/>
        <charset val="128"/>
      </rPr>
      <t>ﾌﾞﾛｯｸ</t>
    </r>
  </si>
  <si>
    <r>
      <rPr>
        <b/>
        <sz val="11"/>
        <rFont val="ＭＳ ゴシック"/>
        <charset val="128"/>
      </rPr>
      <t>Ｃ</t>
    </r>
    <r>
      <rPr>
        <sz val="11"/>
        <rFont val="ＭＳ ゴシック"/>
        <charset val="128"/>
      </rPr>
      <t>ﾌﾞﾛｯｸ</t>
    </r>
  </si>
  <si>
    <r>
      <rPr>
        <b/>
        <sz val="11"/>
        <rFont val="ＭＳ ゴシック"/>
        <charset val="128"/>
      </rPr>
      <t>Ｄ</t>
    </r>
    <r>
      <rPr>
        <sz val="11"/>
        <rFont val="ＭＳ ゴシック"/>
        <charset val="128"/>
      </rPr>
      <t>ﾌﾞﾛｯｸ</t>
    </r>
  </si>
  <si>
    <t>①</t>
  </si>
  <si>
    <t>川西JFC</t>
  </si>
  <si>
    <t>⑤</t>
  </si>
  <si>
    <t>東部SSS</t>
  </si>
  <si>
    <t>⑨</t>
  </si>
  <si>
    <t>米沢ﾌｪﾆｯｸｽ</t>
  </si>
  <si>
    <t>⑬</t>
  </si>
  <si>
    <t>FCｸﾞﾗｯｿ</t>
  </si>
  <si>
    <t>②</t>
  </si>
  <si>
    <t>南陽WEST</t>
  </si>
  <si>
    <t>⑥</t>
  </si>
  <si>
    <t>ｱﾋﾞｰｶ米沢</t>
  </si>
  <si>
    <t>⑩</t>
  </si>
  <si>
    <t>FC宮内A</t>
  </si>
  <si>
    <t>⑭</t>
  </si>
  <si>
    <t>高畠蹴友</t>
  </si>
  <si>
    <t>③</t>
  </si>
  <si>
    <t>FC宮内B</t>
  </si>
  <si>
    <t>⑦</t>
  </si>
  <si>
    <t>FCｱﾙｶﾃﾞｨｱ</t>
  </si>
  <si>
    <t>⑪</t>
  </si>
  <si>
    <t>HIRO'S</t>
  </si>
  <si>
    <t>⑮</t>
  </si>
  <si>
    <t>窪田SC</t>
  </si>
  <si>
    <t>④</t>
  </si>
  <si>
    <t>興譲小SSS</t>
  </si>
  <si>
    <t>⑧</t>
  </si>
  <si>
    <t>ｱｽﾃﾗｰｿ高畠</t>
  </si>
  <si>
    <t>⑫</t>
  </si>
  <si>
    <t>REDLIONS</t>
  </si>
  <si>
    <t>⑯</t>
  </si>
  <si>
    <t>北部SC</t>
  </si>
  <si>
    <t>４）予選リーグスケジュール</t>
  </si>
  <si>
    <t>予定時間</t>
  </si>
  <si>
    <t>米沢SF西南</t>
  </si>
  <si>
    <t>米沢SF西北</t>
  </si>
  <si>
    <t>会場準備</t>
  </si>
  <si>
    <t>8:00</t>
  </si>
  <si>
    <t>対戦</t>
  </si>
  <si>
    <t>審判</t>
  </si>
  <si>
    <t>第１試合</t>
  </si>
  <si>
    <t>9:00</t>
  </si>
  <si>
    <t>vs</t>
  </si>
  <si>
    <t>⑤⑥</t>
  </si>
  <si>
    <t>⑦⑧</t>
  </si>
  <si>
    <t>第２試合</t>
  </si>
  <si>
    <t>9:40</t>
  </si>
  <si>
    <t>⑨⑩</t>
  </si>
  <si>
    <t>⑪⑫</t>
  </si>
  <si>
    <t>第３試合</t>
  </si>
  <si>
    <t>10:20</t>
  </si>
  <si>
    <t>⑤⑦</t>
  </si>
  <si>
    <t>⑥⑧</t>
  </si>
  <si>
    <t>第４試合</t>
  </si>
  <si>
    <t>11:00</t>
  </si>
  <si>
    <t>⑨⑪</t>
  </si>
  <si>
    <t>⑩⑫</t>
  </si>
  <si>
    <t>第５試合</t>
  </si>
  <si>
    <t>11:40</t>
  </si>
  <si>
    <t>⑤⑧</t>
  </si>
  <si>
    <t>⑥⑦</t>
  </si>
  <si>
    <t>第６試合</t>
  </si>
  <si>
    <t>12:20</t>
  </si>
  <si>
    <t>⑨⑫</t>
  </si>
  <si>
    <t>⑩⑪</t>
  </si>
  <si>
    <t>第７試合</t>
  </si>
  <si>
    <t>13:00</t>
  </si>
  <si>
    <t>①②</t>
  </si>
  <si>
    <t>北部FC</t>
  </si>
  <si>
    <t>③④</t>
  </si>
  <si>
    <t>第８試合</t>
  </si>
  <si>
    <t>13:40</t>
  </si>
  <si>
    <t>⑬⑮</t>
  </si>
  <si>
    <t>⑭⑯</t>
  </si>
  <si>
    <t>第９試合</t>
  </si>
  <si>
    <t>14:20</t>
  </si>
  <si>
    <t>①③</t>
  </si>
  <si>
    <t>②④</t>
  </si>
  <si>
    <t>第10試合</t>
  </si>
  <si>
    <t>15:00</t>
  </si>
  <si>
    <t>⑬⑯</t>
  </si>
  <si>
    <t>⑭⑮</t>
  </si>
  <si>
    <t>第11試合</t>
  </si>
  <si>
    <t>15:40</t>
  </si>
  <si>
    <t>①④</t>
  </si>
  <si>
    <t>②③</t>
  </si>
  <si>
    <t>撤去</t>
  </si>
  <si>
    <t>16:20</t>
  </si>
  <si>
    <t>米沢SF東南</t>
  </si>
  <si>
    <t>米沢SF東北</t>
  </si>
  <si>
    <t>12:00</t>
  </si>
  <si>
    <t>⑬⑭</t>
  </si>
  <si>
    <t>⑮⑯</t>
  </si>
  <si>
    <t>TRM</t>
  </si>
  <si>
    <t>13:30</t>
  </si>
  <si>
    <t>14:30</t>
  </si>
  <si>
    <t>15:30</t>
  </si>
  <si>
    <t>15:45</t>
  </si>
  <si>
    <t>５)予選リーグ対戦成績表</t>
  </si>
  <si>
    <t>Ａブロック</t>
  </si>
  <si>
    <t>勝</t>
  </si>
  <si>
    <t>負</t>
  </si>
  <si>
    <t>分</t>
  </si>
  <si>
    <t>勝点</t>
  </si>
  <si>
    <t>得点</t>
  </si>
  <si>
    <t>失点</t>
  </si>
  <si>
    <t>得失</t>
  </si>
  <si>
    <t>順位</t>
  </si>
  <si>
    <t>Ｂブロック</t>
  </si>
  <si>
    <t>Ｃブロック</t>
  </si>
  <si>
    <t>Ｄブロック</t>
  </si>
  <si>
    <t>6）決勝トーナメントスケジュール</t>
  </si>
  <si>
    <t>決勝トーナメント（予選１・２位）</t>
  </si>
  <si>
    <t>第1位：</t>
  </si>
  <si>
    <t xml:space="preserve"> 8:00〜</t>
  </si>
  <si>
    <t>西南コート</t>
  </si>
  <si>
    <t>西北コート</t>
  </si>
  <si>
    <t>第2位：</t>
  </si>
  <si>
    <t xml:space="preserve"> 9:00〜</t>
  </si>
  <si>
    <t>A1</t>
  </si>
  <si>
    <t>D2</t>
  </si>
  <si>
    <t>C1B2</t>
  </si>
  <si>
    <t>B1</t>
  </si>
  <si>
    <t>C2</t>
  </si>
  <si>
    <t>D1A2</t>
  </si>
  <si>
    <t>第3位：</t>
  </si>
  <si>
    <t xml:space="preserve"> 9:40〜</t>
  </si>
  <si>
    <t>C1</t>
  </si>
  <si>
    <t>B2</t>
  </si>
  <si>
    <t>A1D2</t>
  </si>
  <si>
    <t>D1</t>
  </si>
  <si>
    <t>A2</t>
  </si>
  <si>
    <t>B1C2</t>
  </si>
  <si>
    <t>第4位：</t>
  </si>
  <si>
    <t>10:50〜</t>
  </si>
  <si>
    <t>南①負</t>
  </si>
  <si>
    <t>北①負</t>
  </si>
  <si>
    <t>4種</t>
  </si>
  <si>
    <t>南②負</t>
  </si>
  <si>
    <t>北②負</t>
  </si>
  <si>
    <t>第5位：</t>
  </si>
  <si>
    <t>12:00〜</t>
  </si>
  <si>
    <t>南①勝</t>
  </si>
  <si>
    <t>北①勝</t>
  </si>
  <si>
    <t>第2試合負</t>
  </si>
  <si>
    <t>南②勝</t>
  </si>
  <si>
    <t>北②勝</t>
  </si>
  <si>
    <t>第1試合負</t>
  </si>
  <si>
    <t>第6位：</t>
  </si>
  <si>
    <t>12:40〜</t>
  </si>
  <si>
    <t>南③勝</t>
  </si>
  <si>
    <t>北③勝</t>
  </si>
  <si>
    <t>南③負</t>
  </si>
  <si>
    <t>北③負</t>
  </si>
  <si>
    <t>第7位：</t>
  </si>
  <si>
    <t>13:20〜</t>
  </si>
  <si>
    <t>南④勝</t>
  </si>
  <si>
    <t>北④勝</t>
  </si>
  <si>
    <t>南④負</t>
  </si>
  <si>
    <t>北④負</t>
  </si>
  <si>
    <t>第8位：</t>
  </si>
  <si>
    <t>北⑥</t>
  </si>
  <si>
    <t>南⑥</t>
  </si>
  <si>
    <t>北④</t>
  </si>
  <si>
    <t>南④</t>
  </si>
  <si>
    <t>北①</t>
  </si>
  <si>
    <t>南①</t>
  </si>
  <si>
    <t>北②</t>
  </si>
  <si>
    <t>南②</t>
  </si>
  <si>
    <t>Ａ１</t>
  </si>
  <si>
    <t>Ｄ２</t>
  </si>
  <si>
    <t>Ｂ１</t>
  </si>
  <si>
    <t>Ｃ２</t>
  </si>
  <si>
    <t>Ｃ１</t>
  </si>
  <si>
    <t>Ｂ２</t>
  </si>
  <si>
    <t>Ｄ１</t>
  </si>
  <si>
    <t>Ａ２</t>
  </si>
  <si>
    <t>北③</t>
  </si>
  <si>
    <t>南③</t>
  </si>
  <si>
    <t>南⑤</t>
  </si>
  <si>
    <t>北⑤</t>
  </si>
  <si>
    <t>東南側</t>
  </si>
  <si>
    <t>東北側</t>
  </si>
  <si>
    <t>西南側</t>
  </si>
  <si>
    <t>西北側</t>
  </si>
  <si>
    <t>8:00-17:00</t>
  </si>
  <si>
    <t>12:00-16:00</t>
  </si>
</sst>
</file>

<file path=xl/styles.xml><?xml version="1.0" encoding="utf-8"?>
<styleSheet xmlns="http://schemas.openxmlformats.org/spreadsheetml/2006/main">
  <numFmts count="7">
    <numFmt numFmtId="176" formatCode="_-&quot;\&quot;* #,##0_-\ ;\-&quot;\&quot;* #,##0_-\ ;_-&quot;\&quot;* &quot;-&quot;??_-\ ;_-@_-"/>
    <numFmt numFmtId="43" formatCode="_ * #,##0.00_ ;_ * \-#,##0.00_ ;_ * &quot;-&quot;??_ ;_ @_ "/>
    <numFmt numFmtId="177" formatCode="_ * #,##0_ ;_ * \-#,##0_ ;_ * &quot;-&quot;??_ ;_ @_ "/>
    <numFmt numFmtId="178" formatCode="_-&quot;\&quot;* #,##0.00_-\ ;\-&quot;\&quot;* #,##0.00_-\ ;_-&quot;\&quot;* &quot;-&quot;??_-\ ;_-@_-"/>
    <numFmt numFmtId="179" formatCode="General;General;"/>
    <numFmt numFmtId="180" formatCode="0_ "/>
    <numFmt numFmtId="181" formatCode="0_);[Red]\(0\)"/>
  </numFmts>
  <fonts count="26">
    <font>
      <sz val="11"/>
      <name val="ＭＳ Ｐゴシック"/>
      <charset val="128"/>
    </font>
    <font>
      <sz val="11"/>
      <name val="ＭＳ ゴシック"/>
      <charset val="128"/>
    </font>
    <font>
      <i/>
      <sz val="11"/>
      <name val="ＭＳ ゴシック"/>
      <charset val="128"/>
    </font>
    <font>
      <sz val="16"/>
      <name val="ＭＳ ゴシック"/>
      <charset val="128"/>
    </font>
    <font>
      <b/>
      <sz val="11"/>
      <name val="ＭＳ ゴシック"/>
      <charset val="128"/>
    </font>
    <font>
      <sz val="11"/>
      <color rgb="FFFF0000"/>
      <name val="ＭＳ ゴシック"/>
      <charset val="128"/>
    </font>
    <font>
      <sz val="11"/>
      <color theme="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sz val="11"/>
      <color theme="1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65">
    <border>
      <left/>
      <right/>
      <top/>
      <bottom/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0" fontId="14" fillId="11" borderId="61" applyNumberFormat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8" borderId="59" applyNumberFormat="0" applyFon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5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14" borderId="62" applyNumberFormat="0" applyAlignment="0" applyProtection="0">
      <alignment vertical="center"/>
    </xf>
    <xf numFmtId="0" fontId="7" fillId="0" borderId="57" applyNumberFormat="0" applyFill="0" applyAlignment="0" applyProtection="0">
      <alignment vertical="center"/>
    </xf>
    <xf numFmtId="0" fontId="15" fillId="0" borderId="57" applyNumberFormat="0" applyFill="0" applyAlignment="0" applyProtection="0">
      <alignment vertical="center"/>
    </xf>
    <xf numFmtId="0" fontId="22" fillId="14" borderId="61" applyNumberFormat="0" applyAlignment="0" applyProtection="0">
      <alignment vertical="center"/>
    </xf>
    <xf numFmtId="0" fontId="11" fillId="0" borderId="6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30" borderId="63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5" fillId="0" borderId="64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</cellStyleXfs>
  <cellXfs count="261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left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/>
    </xf>
    <xf numFmtId="49" fontId="1" fillId="0" borderId="17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49" fontId="1" fillId="2" borderId="18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vertical="center"/>
    </xf>
    <xf numFmtId="49" fontId="1" fillId="2" borderId="19" xfId="0" applyNumberFormat="1" applyFont="1" applyFill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49" fontId="1" fillId="0" borderId="19" xfId="0" applyNumberFormat="1" applyFont="1" applyBorder="1" applyAlignment="1">
      <alignment vertical="center"/>
    </xf>
    <xf numFmtId="0" fontId="0" fillId="2" borderId="19" xfId="0" applyFill="1" applyBorder="1" applyAlignment="1">
      <alignment vertical="center"/>
    </xf>
    <xf numFmtId="49" fontId="1" fillId="0" borderId="20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49" fontId="1" fillId="2" borderId="13" xfId="0" applyNumberFormat="1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49" fontId="1" fillId="3" borderId="18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49" fontId="1" fillId="3" borderId="19" xfId="0" applyNumberFormat="1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49" fontId="1" fillId="2" borderId="20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49" fontId="1" fillId="0" borderId="13" xfId="0" applyNumberFormat="1" applyFont="1" applyBorder="1" applyAlignment="1">
      <alignment vertical="center"/>
    </xf>
    <xf numFmtId="0" fontId="0" fillId="2" borderId="21" xfId="0" applyFill="1" applyBorder="1" applyAlignment="1">
      <alignment vertical="center"/>
    </xf>
    <xf numFmtId="49" fontId="1" fillId="3" borderId="8" xfId="0" applyNumberFormat="1" applyFont="1" applyFill="1" applyBorder="1" applyAlignment="1">
      <alignment vertical="center"/>
    </xf>
    <xf numFmtId="20" fontId="0" fillId="0" borderId="0" xfId="0" applyNumberFormat="1"/>
    <xf numFmtId="0" fontId="1" fillId="0" borderId="8" xfId="0" applyFont="1" applyBorder="1" applyAlignment="1">
      <alignment vertical="center"/>
    </xf>
    <xf numFmtId="49" fontId="1" fillId="0" borderId="21" xfId="0" applyNumberFormat="1" applyFont="1" applyBorder="1" applyAlignment="1">
      <alignment vertical="center"/>
    </xf>
    <xf numFmtId="49" fontId="1" fillId="2" borderId="21" xfId="0" applyNumberFormat="1" applyFont="1" applyFill="1" applyBorder="1" applyAlignment="1">
      <alignment vertical="center"/>
    </xf>
    <xf numFmtId="49" fontId="2" fillId="0" borderId="0" xfId="0" applyNumberFormat="1" applyFont="1" applyBorder="1" applyAlignment="1">
      <alignment horizontal="left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left"/>
    </xf>
    <xf numFmtId="0" fontId="1" fillId="0" borderId="8" xfId="0" applyFont="1" applyBorder="1" applyAlignment="1">
      <alignment horizontal="left"/>
    </xf>
    <xf numFmtId="49" fontId="1" fillId="3" borderId="8" xfId="0" applyNumberFormat="1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left" vertical="center"/>
    </xf>
    <xf numFmtId="49" fontId="1" fillId="0" borderId="11" xfId="0" applyNumberFormat="1" applyFont="1" applyFill="1" applyBorder="1" applyAlignment="1">
      <alignment horizontal="left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left" vertical="center"/>
    </xf>
    <xf numFmtId="49" fontId="1" fillId="0" borderId="15" xfId="0" applyNumberFormat="1" applyFont="1" applyFill="1" applyBorder="1" applyAlignment="1">
      <alignment horizontal="left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49" fontId="1" fillId="0" borderId="24" xfId="0" applyNumberFormat="1" applyFont="1" applyFill="1" applyBorder="1" applyAlignment="1">
      <alignment horizontal="left" vertical="center"/>
    </xf>
    <xf numFmtId="49" fontId="1" fillId="0" borderId="25" xfId="0" applyNumberFormat="1" applyFont="1" applyFill="1" applyBorder="1" applyAlignment="1">
      <alignment horizontal="left" vertical="center"/>
    </xf>
    <xf numFmtId="49" fontId="1" fillId="0" borderId="26" xfId="0" applyNumberFormat="1" applyFont="1" applyFill="1" applyBorder="1" applyAlignment="1">
      <alignment horizontal="center" vertical="center"/>
    </xf>
    <xf numFmtId="49" fontId="5" fillId="0" borderId="14" xfId="0" applyNumberFormat="1" applyFont="1" applyBorder="1" applyAlignment="1">
      <alignment horizontal="left" vertical="center"/>
    </xf>
    <xf numFmtId="49" fontId="5" fillId="0" borderId="15" xfId="0" applyNumberFormat="1" applyFont="1" applyBorder="1" applyAlignment="1">
      <alignment horizontal="left" vertical="center"/>
    </xf>
    <xf numFmtId="49" fontId="1" fillId="2" borderId="27" xfId="0" applyNumberFormat="1" applyFont="1" applyFill="1" applyBorder="1" applyAlignment="1">
      <alignment horizontal="center" vertical="center"/>
    </xf>
    <xf numFmtId="49" fontId="1" fillId="0" borderId="28" xfId="0" applyNumberFormat="1" applyFont="1" applyBorder="1" applyAlignment="1">
      <alignment horizontal="left" vertical="center"/>
    </xf>
    <xf numFmtId="49" fontId="1" fillId="0" borderId="29" xfId="0" applyNumberFormat="1" applyFont="1" applyBorder="1" applyAlignment="1">
      <alignment horizontal="left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49" fontId="1" fillId="0" borderId="25" xfId="0" applyNumberFormat="1" applyFont="1" applyFill="1" applyBorder="1" applyAlignment="1">
      <alignment horizontal="center" vertical="center"/>
    </xf>
    <xf numFmtId="49" fontId="1" fillId="0" borderId="30" xfId="0" applyNumberFormat="1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vertical="center"/>
    </xf>
    <xf numFmtId="0" fontId="0" fillId="0" borderId="31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49" fontId="1" fillId="2" borderId="32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1" fillId="0" borderId="8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49" fontId="1" fillId="0" borderId="21" xfId="0" applyNumberFormat="1" applyFont="1" applyFill="1" applyBorder="1" applyAlignment="1">
      <alignment vertical="center"/>
    </xf>
    <xf numFmtId="49" fontId="1" fillId="0" borderId="31" xfId="0" applyNumberFormat="1" applyFont="1" applyFill="1" applyBorder="1" applyAlignment="1">
      <alignment vertical="center"/>
    </xf>
    <xf numFmtId="49" fontId="1" fillId="2" borderId="33" xfId="0" applyNumberFormat="1" applyFont="1" applyFill="1" applyBorder="1" applyAlignment="1">
      <alignment horizontal="center" vertical="center"/>
    </xf>
    <xf numFmtId="49" fontId="1" fillId="2" borderId="34" xfId="0" applyNumberFormat="1" applyFont="1" applyFill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28" xfId="0" applyNumberFormat="1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35" xfId="0" applyNumberFormat="1" applyFont="1" applyBorder="1" applyAlignment="1">
      <alignment horizontal="center" vertical="center"/>
    </xf>
    <xf numFmtId="179" fontId="1" fillId="0" borderId="36" xfId="0" applyNumberFormat="1" applyFont="1" applyBorder="1" applyAlignment="1">
      <alignment horizontal="center" vertical="center"/>
    </xf>
    <xf numFmtId="179" fontId="1" fillId="0" borderId="37" xfId="0" applyNumberFormat="1" applyFont="1" applyBorder="1" applyAlignment="1">
      <alignment horizontal="center" vertical="center"/>
    </xf>
    <xf numFmtId="179" fontId="1" fillId="0" borderId="38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49" fontId="1" fillId="0" borderId="30" xfId="0" applyNumberFormat="1" applyFont="1" applyBorder="1" applyAlignment="1">
      <alignment horizontal="center" vertical="center"/>
    </xf>
    <xf numFmtId="179" fontId="1" fillId="0" borderId="39" xfId="0" applyNumberFormat="1" applyFont="1" applyBorder="1" applyAlignment="1">
      <alignment horizontal="center" vertical="center"/>
    </xf>
    <xf numFmtId="179" fontId="1" fillId="0" borderId="40" xfId="0" applyNumberFormat="1" applyFont="1" applyBorder="1" applyAlignment="1">
      <alignment horizontal="center" vertical="center"/>
    </xf>
    <xf numFmtId="179" fontId="1" fillId="0" borderId="41" xfId="0" applyNumberFormat="1" applyFont="1" applyBorder="1" applyAlignment="1">
      <alignment horizontal="center" vertical="center"/>
    </xf>
    <xf numFmtId="179" fontId="0" fillId="0" borderId="9" xfId="0" applyNumberFormat="1" applyBorder="1" applyAlignment="1">
      <alignment horizontal="center" vertical="center"/>
    </xf>
    <xf numFmtId="179" fontId="0" fillId="0" borderId="11" xfId="0" applyNumberFormat="1" applyBorder="1" applyAlignment="1">
      <alignment horizontal="center" vertical="center"/>
    </xf>
    <xf numFmtId="179" fontId="0" fillId="0" borderId="1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80" fontId="0" fillId="0" borderId="9" xfId="0" applyNumberFormat="1" applyBorder="1" applyAlignment="1">
      <alignment horizontal="center" vertical="center"/>
    </xf>
    <xf numFmtId="180" fontId="0" fillId="0" borderId="1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1" fillId="0" borderId="28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25" xfId="0" applyNumberFormat="1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left"/>
    </xf>
    <xf numFmtId="49" fontId="1" fillId="0" borderId="43" xfId="0" applyNumberFormat="1" applyFont="1" applyBorder="1" applyAlignment="1">
      <alignment horizontal="left"/>
    </xf>
    <xf numFmtId="49" fontId="1" fillId="0" borderId="27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49" fontId="1" fillId="0" borderId="44" xfId="0" applyNumberFormat="1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49" fontId="1" fillId="0" borderId="5" xfId="0" applyNumberFormat="1" applyFont="1" applyBorder="1" applyAlignment="1">
      <alignment horizontal="left"/>
    </xf>
    <xf numFmtId="49" fontId="1" fillId="0" borderId="6" xfId="0" applyNumberFormat="1" applyFont="1" applyBorder="1" applyAlignment="1">
      <alignment horizontal="left"/>
    </xf>
    <xf numFmtId="49" fontId="1" fillId="0" borderId="46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49" fontId="1" fillId="0" borderId="18" xfId="0" applyNumberFormat="1" applyFont="1" applyBorder="1" applyAlignment="1">
      <alignment horizontal="left"/>
    </xf>
    <xf numFmtId="49" fontId="1" fillId="0" borderId="47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left"/>
    </xf>
    <xf numFmtId="49" fontId="1" fillId="0" borderId="15" xfId="0" applyNumberFormat="1" applyFont="1" applyBorder="1" applyAlignment="1">
      <alignment horizontal="left"/>
    </xf>
    <xf numFmtId="49" fontId="1" fillId="0" borderId="20" xfId="0" applyNumberFormat="1" applyFont="1" applyBorder="1" applyAlignment="1">
      <alignment horizontal="left"/>
    </xf>
    <xf numFmtId="49" fontId="1" fillId="0" borderId="14" xfId="0" applyNumberFormat="1" applyFont="1" applyBorder="1" applyAlignment="1">
      <alignment horizontal="center" vertical="center"/>
    </xf>
    <xf numFmtId="49" fontId="1" fillId="0" borderId="34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left"/>
    </xf>
    <xf numFmtId="49" fontId="1" fillId="0" borderId="28" xfId="0" applyNumberFormat="1" applyFont="1" applyBorder="1" applyAlignment="1">
      <alignment horizontal="left"/>
    </xf>
    <xf numFmtId="49" fontId="1" fillId="0" borderId="29" xfId="0" applyNumberFormat="1" applyFont="1" applyBorder="1" applyAlignment="1">
      <alignment horizontal="left"/>
    </xf>
    <xf numFmtId="49" fontId="3" fillId="0" borderId="29" xfId="0" applyNumberFormat="1" applyFont="1" applyBorder="1" applyAlignment="1">
      <alignment horizontal="center" vertical="center"/>
    </xf>
    <xf numFmtId="181" fontId="0" fillId="4" borderId="9" xfId="0" applyNumberFormat="1" applyFill="1" applyBorder="1" applyAlignment="1">
      <alignment horizontal="center" vertical="center"/>
    </xf>
    <xf numFmtId="181" fontId="0" fillId="4" borderId="18" xfId="0" applyNumberFormat="1" applyFill="1" applyBorder="1" applyAlignment="1">
      <alignment horizontal="center" vertical="center"/>
    </xf>
    <xf numFmtId="179" fontId="0" fillId="0" borderId="36" xfId="0" applyNumberFormat="1" applyBorder="1" applyAlignment="1">
      <alignment horizontal="center" vertical="center"/>
    </xf>
    <xf numFmtId="179" fontId="0" fillId="0" borderId="37" xfId="0" applyNumberFormat="1" applyBorder="1" applyAlignment="1">
      <alignment horizontal="center" vertical="center"/>
    </xf>
    <xf numFmtId="179" fontId="0" fillId="0" borderId="38" xfId="0" applyNumberFormat="1" applyBorder="1" applyAlignment="1">
      <alignment horizontal="center" vertical="center"/>
    </xf>
    <xf numFmtId="179" fontId="0" fillId="0" borderId="39" xfId="0" applyNumberFormat="1" applyBorder="1" applyAlignment="1">
      <alignment horizontal="center" vertical="center"/>
    </xf>
    <xf numFmtId="179" fontId="0" fillId="0" borderId="40" xfId="0" applyNumberFormat="1" applyBorder="1" applyAlignment="1">
      <alignment horizontal="center" vertical="center"/>
    </xf>
    <xf numFmtId="179" fontId="0" fillId="0" borderId="41" xfId="0" applyNumberFormat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181" fontId="0" fillId="0" borderId="36" xfId="0" applyNumberFormat="1" applyBorder="1" applyAlignment="1">
      <alignment horizontal="center" vertical="center"/>
    </xf>
    <xf numFmtId="181" fontId="0" fillId="0" borderId="37" xfId="0" applyNumberFormat="1" applyBorder="1" applyAlignment="1">
      <alignment horizontal="center" vertical="center"/>
    </xf>
    <xf numFmtId="181" fontId="0" fillId="0" borderId="38" xfId="0" applyNumberFormat="1" applyBorder="1" applyAlignment="1">
      <alignment horizontal="center" vertical="center"/>
    </xf>
    <xf numFmtId="181" fontId="0" fillId="0" borderId="39" xfId="0" applyNumberFormat="1" applyBorder="1" applyAlignment="1">
      <alignment horizontal="center" vertical="center"/>
    </xf>
    <xf numFmtId="181" fontId="0" fillId="0" borderId="40" xfId="0" applyNumberFormat="1" applyBorder="1" applyAlignment="1">
      <alignment horizontal="center" vertical="center"/>
    </xf>
    <xf numFmtId="181" fontId="0" fillId="0" borderId="4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1" fillId="0" borderId="24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left"/>
    </xf>
    <xf numFmtId="49" fontId="1" fillId="0" borderId="15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left"/>
    </xf>
    <xf numFmtId="49" fontId="1" fillId="0" borderId="48" xfId="0" applyNumberFormat="1" applyFont="1" applyBorder="1" applyAlignment="1">
      <alignment horizontal="left"/>
    </xf>
    <xf numFmtId="49" fontId="3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180" fontId="0" fillId="4" borderId="9" xfId="0" applyNumberFormat="1" applyFill="1" applyBorder="1" applyAlignment="1">
      <alignment horizontal="center" vertical="center"/>
    </xf>
    <xf numFmtId="180" fontId="0" fillId="4" borderId="18" xfId="0" applyNumberFormat="1" applyFill="1" applyBorder="1" applyAlignment="1">
      <alignment horizontal="center" vertical="center"/>
    </xf>
    <xf numFmtId="49" fontId="1" fillId="0" borderId="49" xfId="0" applyNumberFormat="1" applyFont="1" applyBorder="1" applyAlignment="1">
      <alignment horizontal="left"/>
    </xf>
    <xf numFmtId="49" fontId="1" fillId="0" borderId="50" xfId="0" applyNumberFormat="1" applyFont="1" applyBorder="1" applyAlignment="1">
      <alignment horizontal="center" vertical="center"/>
    </xf>
    <xf numFmtId="49" fontId="1" fillId="0" borderId="51" xfId="0" applyNumberFormat="1" applyFont="1" applyBorder="1" applyAlignment="1">
      <alignment horizontal="left"/>
    </xf>
    <xf numFmtId="49" fontId="1" fillId="0" borderId="52" xfId="0" applyNumberFormat="1" applyFont="1" applyBorder="1" applyAlignment="1">
      <alignment horizontal="center"/>
    </xf>
    <xf numFmtId="49" fontId="1" fillId="0" borderId="53" xfId="0" applyNumberFormat="1" applyFont="1" applyBorder="1" applyAlignment="1">
      <alignment horizontal="left"/>
    </xf>
    <xf numFmtId="49" fontId="1" fillId="0" borderId="54" xfId="0" applyNumberFormat="1" applyFont="1" applyBorder="1" applyAlignment="1">
      <alignment horizontal="center"/>
    </xf>
    <xf numFmtId="49" fontId="1" fillId="0" borderId="55" xfId="0" applyNumberFormat="1" applyFont="1" applyBorder="1" applyAlignment="1">
      <alignment horizontal="left"/>
    </xf>
    <xf numFmtId="49" fontId="1" fillId="0" borderId="30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49" fontId="1" fillId="0" borderId="33" xfId="0" applyNumberFormat="1" applyFont="1" applyBorder="1" applyAlignment="1">
      <alignment horizontal="center" vertical="center"/>
    </xf>
    <xf numFmtId="49" fontId="1" fillId="0" borderId="56" xfId="0" applyNumberFormat="1" applyFont="1" applyBorder="1" applyAlignment="1">
      <alignment horizontal="left"/>
    </xf>
    <xf numFmtId="49" fontId="1" fillId="0" borderId="47" xfId="0" applyNumberFormat="1" applyFont="1" applyBorder="1" applyAlignment="1">
      <alignment horizontal="left"/>
    </xf>
    <xf numFmtId="49" fontId="1" fillId="0" borderId="34" xfId="0" applyNumberFormat="1" applyFont="1" applyBorder="1" applyAlignment="1">
      <alignment horizontal="left"/>
    </xf>
    <xf numFmtId="49" fontId="1" fillId="0" borderId="35" xfId="0" applyNumberFormat="1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left"/>
    </xf>
    <xf numFmtId="49" fontId="3" fillId="0" borderId="28" xfId="0" applyNumberFormat="1" applyFont="1" applyBorder="1" applyAlignment="1">
      <alignment horizontal="center" vertical="center"/>
    </xf>
    <xf numFmtId="49" fontId="3" fillId="0" borderId="48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Border="1" applyAlignment="1">
      <alignment horizontal="center" vertical="top" textRotation="255"/>
    </xf>
    <xf numFmtId="49" fontId="1" fillId="0" borderId="0" xfId="0" applyNumberFormat="1" applyFont="1" applyAlignment="1">
      <alignment horizontal="left" vertical="center"/>
    </xf>
    <xf numFmtId="49" fontId="3" fillId="0" borderId="55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49" fontId="3" fillId="0" borderId="35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left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180975</xdr:colOff>
      <xdr:row>133</xdr:row>
      <xdr:rowOff>133350</xdr:rowOff>
    </xdr:from>
    <xdr:to>
      <xdr:col>3</xdr:col>
      <xdr:colOff>114300</xdr:colOff>
      <xdr:row>133</xdr:row>
      <xdr:rowOff>133350</xdr:rowOff>
    </xdr:to>
    <xdr:sp>
      <xdr:nvSpPr>
        <xdr:cNvPr id="5590" name="Text Box 83"/>
        <xdr:cNvSpPr txBox="1">
          <a:spLocks noChangeArrowheads="1"/>
        </xdr:cNvSpPr>
      </xdr:nvSpPr>
      <xdr:spPr>
        <a:xfrm>
          <a:off x="695325" y="2419731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180985</xdr:colOff>
      <xdr:row>133</xdr:row>
      <xdr:rowOff>152400</xdr:rowOff>
    </xdr:from>
    <xdr:ext cx="377539" cy="65"/>
    <xdr:sp>
      <xdr:nvSpPr>
        <xdr:cNvPr id="1109" name="Text Box 85"/>
        <xdr:cNvSpPr txBox="1">
          <a:spLocks noChangeArrowheads="1"/>
        </xdr:cNvSpPr>
      </xdr:nvSpPr>
      <xdr:spPr>
        <a:xfrm>
          <a:off x="1209675" y="24216360"/>
          <a:ext cx="377190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twoCellAnchor editAs="oneCell">
    <xdr:from>
      <xdr:col>10</xdr:col>
      <xdr:colOff>190500</xdr:colOff>
      <xdr:row>133</xdr:row>
      <xdr:rowOff>123825</xdr:rowOff>
    </xdr:from>
    <xdr:to>
      <xdr:col>11</xdr:col>
      <xdr:colOff>133350</xdr:colOff>
      <xdr:row>133</xdr:row>
      <xdr:rowOff>123825</xdr:rowOff>
    </xdr:to>
    <xdr:sp>
      <xdr:nvSpPr>
        <xdr:cNvPr id="5592" name="Text Box 86"/>
        <xdr:cNvSpPr txBox="1">
          <a:spLocks noChangeArrowheads="1"/>
        </xdr:cNvSpPr>
      </xdr:nvSpPr>
      <xdr:spPr>
        <a:xfrm>
          <a:off x="2762250" y="2418778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190500</xdr:colOff>
      <xdr:row>133</xdr:row>
      <xdr:rowOff>152400</xdr:rowOff>
    </xdr:from>
    <xdr:to>
      <xdr:col>15</xdr:col>
      <xdr:colOff>133350</xdr:colOff>
      <xdr:row>133</xdr:row>
      <xdr:rowOff>152400</xdr:rowOff>
    </xdr:to>
    <xdr:sp>
      <xdr:nvSpPr>
        <xdr:cNvPr id="5593" name="Text Box 87"/>
        <xdr:cNvSpPr txBox="1">
          <a:spLocks noChangeArrowheads="1"/>
        </xdr:cNvSpPr>
      </xdr:nvSpPr>
      <xdr:spPr>
        <a:xfrm>
          <a:off x="3790950" y="2421636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190500</xdr:colOff>
      <xdr:row>133</xdr:row>
      <xdr:rowOff>152400</xdr:rowOff>
    </xdr:from>
    <xdr:to>
      <xdr:col>18</xdr:col>
      <xdr:colOff>114300</xdr:colOff>
      <xdr:row>133</xdr:row>
      <xdr:rowOff>152400</xdr:rowOff>
    </xdr:to>
    <xdr:sp>
      <xdr:nvSpPr>
        <xdr:cNvPr id="5594" name="Text Box 88"/>
        <xdr:cNvSpPr txBox="1">
          <a:spLocks noChangeArrowheads="1"/>
        </xdr:cNvSpPr>
      </xdr:nvSpPr>
      <xdr:spPr>
        <a:xfrm>
          <a:off x="4305300" y="2421636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190500</xdr:colOff>
      <xdr:row>133</xdr:row>
      <xdr:rowOff>152400</xdr:rowOff>
    </xdr:from>
    <xdr:to>
      <xdr:col>21</xdr:col>
      <xdr:colOff>133350</xdr:colOff>
      <xdr:row>133</xdr:row>
      <xdr:rowOff>152400</xdr:rowOff>
    </xdr:to>
    <xdr:sp>
      <xdr:nvSpPr>
        <xdr:cNvPr id="5595" name="Text Box 89"/>
        <xdr:cNvSpPr txBox="1">
          <a:spLocks noChangeArrowheads="1"/>
        </xdr:cNvSpPr>
      </xdr:nvSpPr>
      <xdr:spPr>
        <a:xfrm>
          <a:off x="5334000" y="2421636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190500</xdr:colOff>
      <xdr:row>133</xdr:row>
      <xdr:rowOff>152400</xdr:rowOff>
    </xdr:from>
    <xdr:to>
      <xdr:col>25</xdr:col>
      <xdr:colOff>133350</xdr:colOff>
      <xdr:row>133</xdr:row>
      <xdr:rowOff>152400</xdr:rowOff>
    </xdr:to>
    <xdr:sp>
      <xdr:nvSpPr>
        <xdr:cNvPr id="5596" name="Text Box 90"/>
        <xdr:cNvSpPr txBox="1">
          <a:spLocks noChangeArrowheads="1"/>
        </xdr:cNvSpPr>
      </xdr:nvSpPr>
      <xdr:spPr>
        <a:xfrm>
          <a:off x="6362700" y="2421636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190500</xdr:colOff>
      <xdr:row>133</xdr:row>
      <xdr:rowOff>123825</xdr:rowOff>
    </xdr:from>
    <xdr:to>
      <xdr:col>29</xdr:col>
      <xdr:colOff>133350</xdr:colOff>
      <xdr:row>133</xdr:row>
      <xdr:rowOff>123825</xdr:rowOff>
    </xdr:to>
    <xdr:sp>
      <xdr:nvSpPr>
        <xdr:cNvPr id="5597" name="Text Box 91"/>
        <xdr:cNvSpPr txBox="1">
          <a:spLocks noChangeArrowheads="1"/>
        </xdr:cNvSpPr>
      </xdr:nvSpPr>
      <xdr:spPr>
        <a:xfrm>
          <a:off x="7391400" y="2418778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184547</xdr:colOff>
      <xdr:row>139</xdr:row>
      <xdr:rowOff>0</xdr:rowOff>
    </xdr:from>
    <xdr:ext cx="390363" cy="0"/>
    <xdr:sp>
      <xdr:nvSpPr>
        <xdr:cNvPr id="1117" name="Text Box 93"/>
        <xdr:cNvSpPr txBox="1">
          <a:spLocks noChangeArrowheads="1"/>
        </xdr:cNvSpPr>
      </xdr:nvSpPr>
      <xdr:spPr>
        <a:xfrm>
          <a:off x="1212850" y="25092660"/>
          <a:ext cx="390525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5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oneCellAnchor>
    <xdr:from>
      <xdr:col>8</xdr:col>
      <xdr:colOff>184547</xdr:colOff>
      <xdr:row>139</xdr:row>
      <xdr:rowOff>0</xdr:rowOff>
    </xdr:from>
    <xdr:ext cx="390363" cy="0"/>
    <xdr:sp>
      <xdr:nvSpPr>
        <xdr:cNvPr id="1118" name="Text Box 94"/>
        <xdr:cNvSpPr txBox="1">
          <a:spLocks noChangeArrowheads="1"/>
        </xdr:cNvSpPr>
      </xdr:nvSpPr>
      <xdr:spPr>
        <a:xfrm>
          <a:off x="2241550" y="25092660"/>
          <a:ext cx="390525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5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de-DE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oneCellAnchor>
    <xdr:from>
      <xdr:col>12</xdr:col>
      <xdr:colOff>184547</xdr:colOff>
      <xdr:row>139</xdr:row>
      <xdr:rowOff>0</xdr:rowOff>
    </xdr:from>
    <xdr:ext cx="390363" cy="0"/>
    <xdr:sp>
      <xdr:nvSpPr>
        <xdr:cNvPr id="1119" name="Text Box 95"/>
        <xdr:cNvSpPr txBox="1">
          <a:spLocks noChangeArrowheads="1"/>
        </xdr:cNvSpPr>
      </xdr:nvSpPr>
      <xdr:spPr>
        <a:xfrm>
          <a:off x="3270250" y="25092660"/>
          <a:ext cx="390525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5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twoCellAnchor editAs="oneCell">
    <xdr:from>
      <xdr:col>16</xdr:col>
      <xdr:colOff>171450</xdr:colOff>
      <xdr:row>139</xdr:row>
      <xdr:rowOff>0</xdr:rowOff>
    </xdr:from>
    <xdr:to>
      <xdr:col>18</xdr:col>
      <xdr:colOff>85725</xdr:colOff>
      <xdr:row>139</xdr:row>
      <xdr:rowOff>0</xdr:rowOff>
    </xdr:to>
    <xdr:sp>
      <xdr:nvSpPr>
        <xdr:cNvPr id="5601" name="Text Box 96"/>
        <xdr:cNvSpPr txBox="1">
          <a:spLocks noChangeArrowheads="1"/>
        </xdr:cNvSpPr>
      </xdr:nvSpPr>
      <xdr:spPr>
        <a:xfrm>
          <a:off x="4286250" y="2509266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171450</xdr:colOff>
      <xdr:row>139</xdr:row>
      <xdr:rowOff>0</xdr:rowOff>
    </xdr:from>
    <xdr:to>
      <xdr:col>21</xdr:col>
      <xdr:colOff>104775</xdr:colOff>
      <xdr:row>139</xdr:row>
      <xdr:rowOff>0</xdr:rowOff>
    </xdr:to>
    <xdr:sp>
      <xdr:nvSpPr>
        <xdr:cNvPr id="5602" name="Text Box 97"/>
        <xdr:cNvSpPr txBox="1">
          <a:spLocks noChangeArrowheads="1"/>
        </xdr:cNvSpPr>
      </xdr:nvSpPr>
      <xdr:spPr>
        <a:xfrm>
          <a:off x="5314950" y="2509266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 autoPageBreaks="0"/>
  </sheetPr>
  <dimension ref="A1:BW154"/>
  <sheetViews>
    <sheetView tabSelected="1" view="pageBreakPreview" zoomScaleNormal="100" zoomScaleSheetLayoutView="100" workbookViewId="0">
      <selection activeCell="AM117" sqref="AM117"/>
    </sheetView>
  </sheetViews>
  <sheetFormatPr defaultColWidth="3.375" defaultRowHeight="13.5"/>
  <cols>
    <col min="1" max="42" width="3.375" style="77"/>
    <col min="43" max="43" width="12.75" style="77" customWidth="1"/>
    <col min="44" max="16384" width="3.375" style="77"/>
  </cols>
  <sheetData>
    <row r="1" s="74" customFormat="1" ht="27.95" customHeight="1" spans="1:36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</row>
    <row r="2" s="74" customFormat="1" ht="27.95" customHeight="1" spans="1:36">
      <c r="A2" s="78" t="s">
        <v>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</row>
    <row r="3" s="74" customFormat="1" ht="15" customHeight="1" spans="1:2">
      <c r="A3" s="74" t="s">
        <v>2</v>
      </c>
      <c r="B3" s="80" t="s">
        <v>3</v>
      </c>
    </row>
    <row r="4" s="74" customFormat="1" ht="15" customHeight="1" spans="2:5">
      <c r="B4" s="74" t="s">
        <v>4</v>
      </c>
      <c r="E4" s="74" t="s">
        <v>5</v>
      </c>
    </row>
    <row r="5" s="74" customFormat="1" ht="15" customHeight="1" spans="2:5">
      <c r="B5" s="74" t="s">
        <v>6</v>
      </c>
      <c r="E5" s="74" t="s">
        <v>7</v>
      </c>
    </row>
    <row r="6" s="74" customFormat="1" ht="15" customHeight="1" spans="2:5">
      <c r="B6" s="74" t="s">
        <v>8</v>
      </c>
      <c r="E6" s="74" t="s">
        <v>9</v>
      </c>
    </row>
    <row r="7" s="74" customFormat="1" ht="15" customHeight="1" spans="2:17">
      <c r="B7" s="74" t="s">
        <v>10</v>
      </c>
      <c r="E7" s="74" t="s">
        <v>11</v>
      </c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</row>
    <row r="8" s="74" customFormat="1" ht="15" customHeight="1"/>
    <row r="9" s="74" customFormat="1" ht="15" customHeight="1" spans="2:5">
      <c r="B9" s="74" t="s">
        <v>12</v>
      </c>
      <c r="E9" s="74" t="s">
        <v>13</v>
      </c>
    </row>
    <row r="10" s="74" customFormat="1" ht="5.1" customHeight="1"/>
    <row r="11" s="74" customFormat="1" ht="15" customHeight="1" spans="1:2">
      <c r="A11" s="74" t="s">
        <v>14</v>
      </c>
      <c r="B11" s="80" t="s">
        <v>15</v>
      </c>
    </row>
    <row r="12" s="74" customFormat="1" ht="15" customHeight="1" spans="2:2">
      <c r="B12" s="74" t="s">
        <v>16</v>
      </c>
    </row>
    <row r="13" s="74" customFormat="1" ht="15" customHeight="1" spans="2:2">
      <c r="B13" s="74" t="s">
        <v>17</v>
      </c>
    </row>
    <row r="14" s="74" customFormat="1" ht="15" customHeight="1" spans="2:2">
      <c r="B14" s="74" t="s">
        <v>18</v>
      </c>
    </row>
    <row r="15" s="74" customFormat="1" ht="15" customHeight="1" spans="2:2">
      <c r="B15" s="74" t="s">
        <v>19</v>
      </c>
    </row>
    <row r="16" s="74" customFormat="1" ht="15" customHeight="1" spans="2:2">
      <c r="B16" s="74" t="s">
        <v>20</v>
      </c>
    </row>
    <row r="17" s="74" customFormat="1" ht="15" customHeight="1" spans="2:2">
      <c r="B17" s="74" t="s">
        <v>21</v>
      </c>
    </row>
    <row r="18" s="74" customFormat="1" ht="15" customHeight="1" spans="2:2">
      <c r="B18" s="74" t="s">
        <v>22</v>
      </c>
    </row>
    <row r="19" s="74" customFormat="1" ht="15" customHeight="1" spans="2:2">
      <c r="B19" s="74" t="s">
        <v>23</v>
      </c>
    </row>
    <row r="20" s="74" customFormat="1" ht="15" customHeight="1" spans="2:2">
      <c r="B20" s="74" t="s">
        <v>24</v>
      </c>
    </row>
    <row r="21" s="74" customFormat="1" ht="15" customHeight="1" spans="2:2">
      <c r="B21" s="74" t="s">
        <v>25</v>
      </c>
    </row>
    <row r="22" s="74" customFormat="1" ht="15" customHeight="1" spans="2:2">
      <c r="B22" s="74" t="s">
        <v>26</v>
      </c>
    </row>
    <row r="23" s="74" customFormat="1" ht="15" customHeight="1" spans="2:2">
      <c r="B23" s="74" t="s">
        <v>27</v>
      </c>
    </row>
    <row r="24" s="74" customFormat="1" ht="15" customHeight="1" spans="2:2">
      <c r="B24" s="74" t="s">
        <v>28</v>
      </c>
    </row>
    <row r="25" s="74" customFormat="1" ht="15" customHeight="1" spans="2:2">
      <c r="B25" s="74" t="s">
        <v>29</v>
      </c>
    </row>
    <row r="26" s="74" customFormat="1" ht="15" customHeight="1" spans="2:2">
      <c r="B26" s="74" t="s">
        <v>30</v>
      </c>
    </row>
    <row r="27" s="74" customFormat="1" ht="15" customHeight="1" spans="2:2">
      <c r="B27" s="74" t="s">
        <v>31</v>
      </c>
    </row>
    <row r="28" s="74" customFormat="1" ht="15" customHeight="1" spans="2:2">
      <c r="B28" s="74" t="s">
        <v>32</v>
      </c>
    </row>
    <row r="29" ht="12" customHeight="1"/>
    <row r="30" spans="1:2">
      <c r="A30" s="81" t="s">
        <v>33</v>
      </c>
      <c r="B30" s="81"/>
    </row>
    <row r="31" ht="6.75" customHeight="1" spans="2:2">
      <c r="B31" s="81"/>
    </row>
    <row r="32" s="75" customFormat="1" spans="3:31">
      <c r="C32" s="82" t="s">
        <v>34</v>
      </c>
      <c r="D32" s="83"/>
      <c r="E32" s="83"/>
      <c r="F32" s="83"/>
      <c r="G32" s="83"/>
      <c r="H32" s="84"/>
      <c r="I32" s="82" t="s">
        <v>35</v>
      </c>
      <c r="J32" s="83"/>
      <c r="K32" s="83"/>
      <c r="L32" s="83"/>
      <c r="M32" s="83"/>
      <c r="N32" s="84"/>
      <c r="O32" s="82" t="s">
        <v>36</v>
      </c>
      <c r="P32" s="83"/>
      <c r="Q32" s="83"/>
      <c r="R32" s="83"/>
      <c r="S32" s="83"/>
      <c r="T32" s="84"/>
      <c r="U32" s="82" t="s">
        <v>37</v>
      </c>
      <c r="V32" s="83"/>
      <c r="W32" s="83"/>
      <c r="X32" s="83"/>
      <c r="Y32" s="83"/>
      <c r="AB32" s="142"/>
      <c r="AC32" s="142"/>
      <c r="AD32" s="142"/>
      <c r="AE32" s="142"/>
    </row>
    <row r="33" ht="6.75" customHeight="1"/>
    <row r="34" spans="3:31">
      <c r="C34" s="85" t="s">
        <v>38</v>
      </c>
      <c r="D34" s="85" t="s">
        <v>39</v>
      </c>
      <c r="E34" s="86"/>
      <c r="F34" s="86"/>
      <c r="G34" s="86"/>
      <c r="H34" s="29"/>
      <c r="I34" s="85" t="s">
        <v>40</v>
      </c>
      <c r="J34" s="85" t="s">
        <v>41</v>
      </c>
      <c r="K34" s="85"/>
      <c r="L34" s="85"/>
      <c r="M34" s="85"/>
      <c r="N34" s="29"/>
      <c r="O34" s="85" t="s">
        <v>42</v>
      </c>
      <c r="P34" s="85" t="s">
        <v>43</v>
      </c>
      <c r="Q34" s="85"/>
      <c r="R34" s="85"/>
      <c r="S34" s="85"/>
      <c r="T34" s="29"/>
      <c r="U34" s="85" t="s">
        <v>44</v>
      </c>
      <c r="V34" s="85" t="s">
        <v>45</v>
      </c>
      <c r="W34" s="85"/>
      <c r="X34" s="85"/>
      <c r="Y34" s="85"/>
      <c r="Z34" s="29"/>
      <c r="AB34" s="29"/>
      <c r="AC34" s="29"/>
      <c r="AD34" s="29"/>
      <c r="AE34" s="29"/>
    </row>
    <row r="35" spans="3:31">
      <c r="C35" s="85" t="s">
        <v>46</v>
      </c>
      <c r="D35" s="87" t="s">
        <v>47</v>
      </c>
      <c r="E35" s="88"/>
      <c r="F35" s="88"/>
      <c r="G35" s="88"/>
      <c r="H35" s="29"/>
      <c r="I35" s="85" t="s">
        <v>48</v>
      </c>
      <c r="J35" s="85" t="s">
        <v>49</v>
      </c>
      <c r="K35" s="85"/>
      <c r="L35" s="85"/>
      <c r="M35" s="85"/>
      <c r="N35" s="29"/>
      <c r="O35" s="85" t="s">
        <v>50</v>
      </c>
      <c r="P35" s="87" t="s">
        <v>51</v>
      </c>
      <c r="Q35" s="87"/>
      <c r="R35" s="87"/>
      <c r="S35" s="87"/>
      <c r="T35" s="29"/>
      <c r="U35" s="85" t="s">
        <v>52</v>
      </c>
      <c r="V35" s="85" t="s">
        <v>53</v>
      </c>
      <c r="W35" s="85"/>
      <c r="X35" s="85"/>
      <c r="Y35" s="85"/>
      <c r="Z35" s="29"/>
      <c r="AB35" s="29"/>
      <c r="AC35" s="29"/>
      <c r="AD35" s="29"/>
      <c r="AE35" s="29"/>
    </row>
    <row r="36" spans="3:31">
      <c r="C36" s="85" t="s">
        <v>54</v>
      </c>
      <c r="D36" s="87" t="s">
        <v>55</v>
      </c>
      <c r="E36" s="88"/>
      <c r="F36" s="88"/>
      <c r="G36" s="88"/>
      <c r="H36" s="29"/>
      <c r="I36" s="85" t="s">
        <v>56</v>
      </c>
      <c r="J36" s="85" t="s">
        <v>57</v>
      </c>
      <c r="K36" s="85"/>
      <c r="L36" s="85"/>
      <c r="M36" s="85"/>
      <c r="N36" s="29"/>
      <c r="O36" s="85" t="s">
        <v>58</v>
      </c>
      <c r="P36" s="85" t="s">
        <v>59</v>
      </c>
      <c r="Q36" s="85"/>
      <c r="R36" s="85"/>
      <c r="S36" s="85"/>
      <c r="T36" s="29"/>
      <c r="U36" s="85" t="s">
        <v>60</v>
      </c>
      <c r="V36" s="85" t="s">
        <v>61</v>
      </c>
      <c r="W36" s="85"/>
      <c r="X36" s="85"/>
      <c r="Y36" s="85"/>
      <c r="Z36" s="29"/>
      <c r="AA36" s="29"/>
      <c r="AB36" s="29"/>
      <c r="AC36" s="29"/>
      <c r="AD36" s="29"/>
      <c r="AE36" s="29"/>
    </row>
    <row r="37" spans="3:27">
      <c r="C37" s="85" t="s">
        <v>62</v>
      </c>
      <c r="D37" s="85" t="s">
        <v>63</v>
      </c>
      <c r="E37" s="86"/>
      <c r="F37" s="86"/>
      <c r="G37" s="86"/>
      <c r="H37" s="29"/>
      <c r="I37" s="85" t="s">
        <v>64</v>
      </c>
      <c r="J37" s="85" t="s">
        <v>65</v>
      </c>
      <c r="K37" s="85"/>
      <c r="L37" s="85"/>
      <c r="M37" s="85"/>
      <c r="N37" s="29"/>
      <c r="O37" s="85" t="s">
        <v>66</v>
      </c>
      <c r="P37" s="85" t="s">
        <v>67</v>
      </c>
      <c r="Q37" s="85"/>
      <c r="R37" s="85"/>
      <c r="S37" s="85"/>
      <c r="T37" s="29"/>
      <c r="U37" s="85" t="s">
        <v>68</v>
      </c>
      <c r="V37" s="85" t="s">
        <v>69</v>
      </c>
      <c r="W37" s="85"/>
      <c r="X37" s="85"/>
      <c r="Y37" s="85"/>
      <c r="Z37" s="29"/>
      <c r="AA37" s="29"/>
    </row>
    <row r="38" ht="6" customHeight="1" spans="6:22">
      <c r="F38" s="29"/>
      <c r="G38" s="29"/>
      <c r="I38" s="29"/>
      <c r="J38" s="29"/>
      <c r="K38" s="29"/>
      <c r="N38" s="29"/>
      <c r="O38" s="29"/>
      <c r="P38" s="29"/>
      <c r="S38" s="29"/>
      <c r="T38" s="29"/>
      <c r="V38" s="140"/>
    </row>
    <row r="39" spans="1:22">
      <c r="A39" s="81" t="s">
        <v>70</v>
      </c>
      <c r="F39" s="29"/>
      <c r="G39" s="29"/>
      <c r="I39" s="29"/>
      <c r="J39" s="29"/>
      <c r="K39" s="29"/>
      <c r="N39" s="29"/>
      <c r="O39" s="29"/>
      <c r="P39" s="29"/>
      <c r="S39" s="29"/>
      <c r="T39" s="29"/>
      <c r="V39" s="140"/>
    </row>
    <row r="40" ht="6.95" customHeight="1" spans="1:34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73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</row>
    <row r="41" ht="17.1" customHeight="1" spans="1:34">
      <c r="A41" s="29"/>
      <c r="B41" s="1"/>
      <c r="C41" s="2"/>
      <c r="D41" s="2"/>
      <c r="E41" s="3" t="s">
        <v>71</v>
      </c>
      <c r="F41" s="4"/>
      <c r="G41" s="5"/>
      <c r="H41" s="6" t="s">
        <v>72</v>
      </c>
      <c r="I41" s="7"/>
      <c r="J41" s="7"/>
      <c r="K41" s="7"/>
      <c r="L41" s="7"/>
      <c r="M41" s="7"/>
      <c r="N41" s="7"/>
      <c r="O41" s="7"/>
      <c r="P41" s="30"/>
      <c r="Q41" s="7" t="s">
        <v>73</v>
      </c>
      <c r="R41" s="7"/>
      <c r="S41" s="7"/>
      <c r="T41" s="7"/>
      <c r="U41" s="7"/>
      <c r="V41" s="7"/>
      <c r="W41" s="7"/>
      <c r="X41" s="7"/>
      <c r="Y41" s="30"/>
      <c r="Z41" s="29"/>
      <c r="AA41" s="29"/>
      <c r="AB41" s="29"/>
      <c r="AC41" s="29"/>
      <c r="AD41" s="29"/>
      <c r="AE41" s="29"/>
      <c r="AF41" s="29"/>
      <c r="AG41" s="29"/>
      <c r="AH41" s="29"/>
    </row>
    <row r="42" ht="17.1" customHeight="1" spans="1:34">
      <c r="A42" s="29"/>
      <c r="B42" s="89" t="s">
        <v>74</v>
      </c>
      <c r="C42" s="90"/>
      <c r="D42" s="90"/>
      <c r="E42" s="91" t="s">
        <v>75</v>
      </c>
      <c r="F42" s="92"/>
      <c r="G42" s="93"/>
      <c r="H42" s="94" t="s">
        <v>76</v>
      </c>
      <c r="I42" s="112"/>
      <c r="J42" s="112"/>
      <c r="K42" s="112"/>
      <c r="L42" s="112"/>
      <c r="M42" s="112"/>
      <c r="N42" s="113"/>
      <c r="O42" s="114" t="s">
        <v>77</v>
      </c>
      <c r="P42" s="115"/>
      <c r="Q42" s="112" t="s">
        <v>76</v>
      </c>
      <c r="R42" s="112"/>
      <c r="S42" s="112"/>
      <c r="T42" s="112"/>
      <c r="U42" s="112"/>
      <c r="V42" s="112"/>
      <c r="W42" s="113"/>
      <c r="X42" s="141" t="s">
        <v>77</v>
      </c>
      <c r="Y42" s="115"/>
      <c r="AB42" s="29"/>
      <c r="AC42" s="29"/>
      <c r="AD42" s="29"/>
      <c r="AE42" s="29"/>
      <c r="AF42" s="29"/>
      <c r="AG42" s="29"/>
      <c r="AH42" s="29"/>
    </row>
    <row r="43" ht="17.1" customHeight="1" spans="1:34">
      <c r="A43" s="29"/>
      <c r="B43" s="89" t="s">
        <v>78</v>
      </c>
      <c r="C43" s="90"/>
      <c r="D43" s="90"/>
      <c r="E43" s="95" t="s">
        <v>79</v>
      </c>
      <c r="F43" s="96"/>
      <c r="G43" s="96"/>
      <c r="H43" s="25" t="s">
        <v>43</v>
      </c>
      <c r="I43" s="26"/>
      <c r="J43" s="54"/>
      <c r="K43" s="55" t="s">
        <v>80</v>
      </c>
      <c r="L43" s="56" t="s">
        <v>51</v>
      </c>
      <c r="M43" s="57"/>
      <c r="N43" s="58"/>
      <c r="O43" s="68" t="s">
        <v>81</v>
      </c>
      <c r="P43" s="59"/>
      <c r="Q43" s="112" t="s">
        <v>59</v>
      </c>
      <c r="R43" s="112"/>
      <c r="S43" s="113"/>
      <c r="T43" s="116" t="s">
        <v>80</v>
      </c>
      <c r="U43" s="117" t="s">
        <v>67</v>
      </c>
      <c r="V43" s="118"/>
      <c r="W43" s="119"/>
      <c r="X43" s="114" t="s">
        <v>82</v>
      </c>
      <c r="Y43" s="120"/>
      <c r="AB43" s="29"/>
      <c r="AC43" s="29"/>
      <c r="AD43" s="29"/>
      <c r="AE43" s="29"/>
      <c r="AF43" s="29"/>
      <c r="AG43" s="29"/>
      <c r="AH43" s="29"/>
    </row>
    <row r="44" ht="17.1" customHeight="1" spans="1:34">
      <c r="A44" s="29"/>
      <c r="B44" s="89" t="s">
        <v>83</v>
      </c>
      <c r="C44" s="90"/>
      <c r="D44" s="90"/>
      <c r="E44" s="95" t="s">
        <v>84</v>
      </c>
      <c r="F44" s="96"/>
      <c r="G44" s="96"/>
      <c r="H44" s="94" t="s">
        <v>41</v>
      </c>
      <c r="I44" s="112"/>
      <c r="J44" s="113"/>
      <c r="K44" s="116" t="s">
        <v>80</v>
      </c>
      <c r="L44" s="117" t="s">
        <v>49</v>
      </c>
      <c r="M44" s="118"/>
      <c r="N44" s="119"/>
      <c r="O44" s="114" t="s">
        <v>85</v>
      </c>
      <c r="P44" s="120"/>
      <c r="Q44" s="112" t="s">
        <v>57</v>
      </c>
      <c r="R44" s="112"/>
      <c r="S44" s="113"/>
      <c r="T44" s="116" t="s">
        <v>80</v>
      </c>
      <c r="U44" s="117" t="s">
        <v>65</v>
      </c>
      <c r="V44" s="118"/>
      <c r="W44" s="119"/>
      <c r="X44" s="114" t="s">
        <v>86</v>
      </c>
      <c r="Y44" s="120"/>
      <c r="AB44" s="29"/>
      <c r="AC44" s="29"/>
      <c r="AD44" s="29"/>
      <c r="AE44" s="29"/>
      <c r="AF44" s="29"/>
      <c r="AG44" s="29"/>
      <c r="AH44" s="29"/>
    </row>
    <row r="45" ht="17.1" customHeight="1" spans="1:34">
      <c r="A45" s="29"/>
      <c r="B45" s="89" t="s">
        <v>87</v>
      </c>
      <c r="C45" s="90"/>
      <c r="D45" s="90"/>
      <c r="E45" s="95" t="s">
        <v>88</v>
      </c>
      <c r="F45" s="96"/>
      <c r="G45" s="96"/>
      <c r="H45" s="94" t="s">
        <v>43</v>
      </c>
      <c r="I45" s="112"/>
      <c r="J45" s="113"/>
      <c r="K45" s="116" t="s">
        <v>80</v>
      </c>
      <c r="L45" s="117" t="s">
        <v>59</v>
      </c>
      <c r="M45" s="118"/>
      <c r="N45" s="119"/>
      <c r="O45" s="114" t="s">
        <v>89</v>
      </c>
      <c r="P45" s="120"/>
      <c r="Q45" s="26" t="s">
        <v>51</v>
      </c>
      <c r="R45" s="26"/>
      <c r="S45" s="54"/>
      <c r="T45" s="55" t="s">
        <v>80</v>
      </c>
      <c r="U45" s="56" t="s">
        <v>67</v>
      </c>
      <c r="V45" s="57"/>
      <c r="W45" s="58"/>
      <c r="X45" s="68" t="s">
        <v>90</v>
      </c>
      <c r="Y45" s="59"/>
      <c r="AB45" s="29"/>
      <c r="AC45" s="29"/>
      <c r="AD45" s="29"/>
      <c r="AE45" s="29"/>
      <c r="AF45" s="29"/>
      <c r="AG45" s="29"/>
      <c r="AH45" s="29"/>
    </row>
    <row r="46" ht="17.1" customHeight="1" spans="1:34">
      <c r="A46" s="29"/>
      <c r="B46" s="89" t="s">
        <v>91</v>
      </c>
      <c r="C46" s="90"/>
      <c r="D46" s="90"/>
      <c r="E46" s="95" t="s">
        <v>92</v>
      </c>
      <c r="F46" s="96"/>
      <c r="G46" s="96"/>
      <c r="H46" s="94" t="s">
        <v>41</v>
      </c>
      <c r="I46" s="112"/>
      <c r="J46" s="113"/>
      <c r="K46" s="116" t="s">
        <v>80</v>
      </c>
      <c r="L46" s="117" t="s">
        <v>57</v>
      </c>
      <c r="M46" s="118"/>
      <c r="N46" s="119"/>
      <c r="O46" s="114" t="s">
        <v>93</v>
      </c>
      <c r="P46" s="120"/>
      <c r="Q46" s="118" t="s">
        <v>49</v>
      </c>
      <c r="R46" s="118"/>
      <c r="S46" s="119"/>
      <c r="T46" s="116" t="s">
        <v>80</v>
      </c>
      <c r="U46" s="117" t="s">
        <v>65</v>
      </c>
      <c r="V46" s="118"/>
      <c r="W46" s="119"/>
      <c r="X46" s="114" t="s">
        <v>94</v>
      </c>
      <c r="Y46" s="120"/>
      <c r="AB46" s="29"/>
      <c r="AC46" s="29"/>
      <c r="AD46" s="29"/>
      <c r="AE46" s="29"/>
      <c r="AF46" s="29"/>
      <c r="AG46" s="29"/>
      <c r="AH46" s="29"/>
    </row>
    <row r="47" ht="17.1" customHeight="1" spans="1:34">
      <c r="A47" s="29"/>
      <c r="B47" s="89" t="s">
        <v>95</v>
      </c>
      <c r="C47" s="90"/>
      <c r="D47" s="90"/>
      <c r="E47" s="95" t="s">
        <v>96</v>
      </c>
      <c r="F47" s="96"/>
      <c r="G47" s="96"/>
      <c r="H47" s="94" t="s">
        <v>43</v>
      </c>
      <c r="I47" s="112"/>
      <c r="J47" s="113"/>
      <c r="K47" s="116" t="s">
        <v>80</v>
      </c>
      <c r="L47" s="117" t="s">
        <v>67</v>
      </c>
      <c r="M47" s="118"/>
      <c r="N47" s="119"/>
      <c r="O47" s="114" t="s">
        <v>97</v>
      </c>
      <c r="P47" s="121"/>
      <c r="Q47" s="26" t="s">
        <v>51</v>
      </c>
      <c r="R47" s="26"/>
      <c r="S47" s="54"/>
      <c r="T47" s="55" t="s">
        <v>80</v>
      </c>
      <c r="U47" s="56" t="s">
        <v>59</v>
      </c>
      <c r="V47" s="57"/>
      <c r="W47" s="58"/>
      <c r="X47" s="68" t="s">
        <v>98</v>
      </c>
      <c r="Y47" s="59"/>
      <c r="AB47" s="29"/>
      <c r="AC47" s="29"/>
      <c r="AD47" s="29"/>
      <c r="AE47" s="29"/>
      <c r="AF47" s="29"/>
      <c r="AG47" s="29"/>
      <c r="AH47" s="29"/>
    </row>
    <row r="48" ht="17.1" customHeight="1" spans="1:34">
      <c r="A48" s="29"/>
      <c r="B48" s="97" t="s">
        <v>99</v>
      </c>
      <c r="C48" s="98"/>
      <c r="D48" s="98"/>
      <c r="E48" s="99" t="s">
        <v>100</v>
      </c>
      <c r="F48" s="100"/>
      <c r="G48" s="100"/>
      <c r="H48" s="101" t="s">
        <v>41</v>
      </c>
      <c r="I48" s="122"/>
      <c r="J48" s="123"/>
      <c r="K48" s="124"/>
      <c r="L48" s="125" t="s">
        <v>65</v>
      </c>
      <c r="M48" s="126"/>
      <c r="N48" s="127"/>
      <c r="O48" s="128" t="s">
        <v>101</v>
      </c>
      <c r="P48" s="129"/>
      <c r="Q48" s="122" t="s">
        <v>49</v>
      </c>
      <c r="R48" s="122"/>
      <c r="S48" s="123"/>
      <c r="T48" s="124"/>
      <c r="U48" s="125" t="s">
        <v>57</v>
      </c>
      <c r="V48" s="126"/>
      <c r="W48" s="127"/>
      <c r="X48" s="128" t="s">
        <v>102</v>
      </c>
      <c r="Y48" s="143"/>
      <c r="AB48" s="29"/>
      <c r="AC48" s="29"/>
      <c r="AD48" s="29"/>
      <c r="AE48" s="29"/>
      <c r="AF48" s="29"/>
      <c r="AG48" s="29"/>
      <c r="AH48" s="29"/>
    </row>
    <row r="49" ht="17.1" customHeight="1" spans="1:34">
      <c r="A49" s="29"/>
      <c r="B49" s="102" t="s">
        <v>103</v>
      </c>
      <c r="C49" s="103"/>
      <c r="D49" s="103"/>
      <c r="E49" s="104" t="s">
        <v>104</v>
      </c>
      <c r="F49" s="105"/>
      <c r="G49" s="105"/>
      <c r="H49" s="106" t="s">
        <v>45</v>
      </c>
      <c r="I49" s="130"/>
      <c r="J49" s="131"/>
      <c r="K49" s="132"/>
      <c r="L49" s="133" t="s">
        <v>53</v>
      </c>
      <c r="M49" s="134"/>
      <c r="N49" s="135"/>
      <c r="O49" s="136" t="s">
        <v>105</v>
      </c>
      <c r="P49" s="137"/>
      <c r="Q49" s="130" t="s">
        <v>61</v>
      </c>
      <c r="R49" s="130"/>
      <c r="S49" s="131"/>
      <c r="T49" s="132"/>
      <c r="U49" s="133" t="s">
        <v>106</v>
      </c>
      <c r="V49" s="134"/>
      <c r="W49" s="135"/>
      <c r="X49" s="136" t="s">
        <v>107</v>
      </c>
      <c r="Y49" s="144"/>
      <c r="AB49" s="29"/>
      <c r="AC49" s="29"/>
      <c r="AD49" s="29"/>
      <c r="AE49" s="29"/>
      <c r="AF49" s="29"/>
      <c r="AG49" s="29"/>
      <c r="AH49" s="29"/>
    </row>
    <row r="50" ht="17.1" customHeight="1" spans="1:34">
      <c r="A50" s="29"/>
      <c r="B50" s="89" t="s">
        <v>108</v>
      </c>
      <c r="C50" s="90"/>
      <c r="D50" s="90"/>
      <c r="E50" s="95" t="s">
        <v>109</v>
      </c>
      <c r="F50" s="96"/>
      <c r="G50" s="96"/>
      <c r="H50" s="25" t="s">
        <v>39</v>
      </c>
      <c r="I50" s="26"/>
      <c r="J50" s="54"/>
      <c r="K50" s="55"/>
      <c r="L50" s="56" t="s">
        <v>55</v>
      </c>
      <c r="M50" s="57"/>
      <c r="N50" s="58"/>
      <c r="O50" s="68" t="s">
        <v>110</v>
      </c>
      <c r="P50" s="138"/>
      <c r="Q50" s="26" t="s">
        <v>47</v>
      </c>
      <c r="R50" s="26"/>
      <c r="S50" s="54"/>
      <c r="T50" s="55"/>
      <c r="U50" s="56" t="s">
        <v>63</v>
      </c>
      <c r="V50" s="57"/>
      <c r="W50" s="58"/>
      <c r="X50" s="68" t="s">
        <v>111</v>
      </c>
      <c r="Y50" s="59"/>
      <c r="AB50" s="29"/>
      <c r="AC50" s="29"/>
      <c r="AD50" s="29"/>
      <c r="AE50" s="29"/>
      <c r="AF50" s="29"/>
      <c r="AG50" s="29"/>
      <c r="AH50" s="29"/>
    </row>
    <row r="51" ht="17.1" customHeight="1" spans="1:34">
      <c r="A51" s="29"/>
      <c r="B51" s="89" t="s">
        <v>112</v>
      </c>
      <c r="C51" s="90"/>
      <c r="D51" s="90"/>
      <c r="E51" s="95" t="s">
        <v>113</v>
      </c>
      <c r="F51" s="96"/>
      <c r="G51" s="96"/>
      <c r="H51" s="94" t="s">
        <v>45</v>
      </c>
      <c r="I51" s="112"/>
      <c r="J51" s="113"/>
      <c r="K51" s="116"/>
      <c r="L51" s="117" t="s">
        <v>61</v>
      </c>
      <c r="M51" s="118"/>
      <c r="N51" s="119"/>
      <c r="O51" s="114" t="s">
        <v>114</v>
      </c>
      <c r="P51" s="121"/>
      <c r="Q51" s="112" t="s">
        <v>53</v>
      </c>
      <c r="R51" s="112"/>
      <c r="S51" s="113"/>
      <c r="T51" s="116"/>
      <c r="U51" s="117" t="s">
        <v>106</v>
      </c>
      <c r="V51" s="118"/>
      <c r="W51" s="119"/>
      <c r="X51" s="114" t="s">
        <v>115</v>
      </c>
      <c r="Y51" s="120"/>
      <c r="AB51" s="29"/>
      <c r="AC51" s="29"/>
      <c r="AD51" s="29"/>
      <c r="AE51" s="29"/>
      <c r="AF51" s="29"/>
      <c r="AG51" s="29"/>
      <c r="AH51" s="29"/>
    </row>
    <row r="52" ht="17.1" customHeight="1" spans="1:34">
      <c r="A52" s="29"/>
      <c r="B52" s="89" t="s">
        <v>116</v>
      </c>
      <c r="C52" s="90"/>
      <c r="D52" s="90"/>
      <c r="E52" s="95" t="s">
        <v>117</v>
      </c>
      <c r="F52" s="96"/>
      <c r="G52" s="96"/>
      <c r="H52" s="94" t="s">
        <v>39</v>
      </c>
      <c r="I52" s="112"/>
      <c r="J52" s="113"/>
      <c r="K52" s="116"/>
      <c r="L52" s="117" t="s">
        <v>63</v>
      </c>
      <c r="M52" s="118"/>
      <c r="N52" s="119"/>
      <c r="O52" s="114" t="s">
        <v>118</v>
      </c>
      <c r="P52" s="121"/>
      <c r="Q52" s="26" t="s">
        <v>47</v>
      </c>
      <c r="R52" s="26"/>
      <c r="S52" s="54"/>
      <c r="T52" s="55"/>
      <c r="U52" s="56" t="s">
        <v>55</v>
      </c>
      <c r="V52" s="57"/>
      <c r="W52" s="58"/>
      <c r="X52" s="68" t="s">
        <v>119</v>
      </c>
      <c r="Y52" s="59"/>
      <c r="AB52" s="29"/>
      <c r="AC52" s="29"/>
      <c r="AD52" s="29"/>
      <c r="AE52" s="29"/>
      <c r="AF52" s="29"/>
      <c r="AG52" s="29"/>
      <c r="AH52" s="29"/>
    </row>
    <row r="53" ht="17.1" customHeight="1" spans="1:34">
      <c r="A53" s="29"/>
      <c r="B53" s="97" t="s">
        <v>120</v>
      </c>
      <c r="C53" s="98"/>
      <c r="D53" s="98"/>
      <c r="E53" s="99" t="s">
        <v>121</v>
      </c>
      <c r="F53" s="100"/>
      <c r="G53" s="100"/>
      <c r="H53" s="101" t="s">
        <v>45</v>
      </c>
      <c r="I53" s="122"/>
      <c r="J53" s="123"/>
      <c r="K53" s="124" t="s">
        <v>80</v>
      </c>
      <c r="L53" s="125" t="s">
        <v>106</v>
      </c>
      <c r="M53" s="126"/>
      <c r="N53" s="127"/>
      <c r="O53" s="128" t="s">
        <v>122</v>
      </c>
      <c r="P53" s="129"/>
      <c r="Q53" s="122" t="s">
        <v>53</v>
      </c>
      <c r="R53" s="122"/>
      <c r="S53" s="123"/>
      <c r="T53" s="124" t="s">
        <v>80</v>
      </c>
      <c r="U53" s="125" t="s">
        <v>61</v>
      </c>
      <c r="V53" s="126"/>
      <c r="W53" s="127"/>
      <c r="X53" s="128" t="s">
        <v>123</v>
      </c>
      <c r="Y53" s="143"/>
      <c r="AB53" s="29"/>
      <c r="AC53" s="29"/>
      <c r="AD53" s="29"/>
      <c r="AE53" s="29"/>
      <c r="AF53" s="29"/>
      <c r="AG53" s="29"/>
      <c r="AH53" s="29"/>
    </row>
    <row r="54" customHeight="1" spans="1:34">
      <c r="A54" s="29"/>
      <c r="B54" s="19" t="s">
        <v>124</v>
      </c>
      <c r="C54" s="20"/>
      <c r="D54" s="20"/>
      <c r="E54" s="107" t="s">
        <v>125</v>
      </c>
      <c r="F54" s="108"/>
      <c r="G54" s="108"/>
      <c r="H54" s="10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45"/>
      <c r="Z54" s="29"/>
      <c r="AA54" s="29"/>
      <c r="AB54" s="29"/>
      <c r="AC54" s="29"/>
      <c r="AD54" s="29"/>
      <c r="AE54" s="29"/>
      <c r="AF54" s="29"/>
      <c r="AG54" s="29"/>
      <c r="AH54" s="29"/>
    </row>
    <row r="55" customHeight="1" spans="1:34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73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</row>
    <row r="56" customHeight="1" spans="1:34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73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</row>
    <row r="57" ht="17.1" customHeight="1" spans="1:34">
      <c r="A57" s="29"/>
      <c r="B57" s="1"/>
      <c r="C57" s="2"/>
      <c r="D57" s="2"/>
      <c r="E57" s="3" t="s">
        <v>71</v>
      </c>
      <c r="F57" s="4"/>
      <c r="G57" s="5"/>
      <c r="H57" s="6" t="s">
        <v>126</v>
      </c>
      <c r="I57" s="7"/>
      <c r="J57" s="7"/>
      <c r="K57" s="7"/>
      <c r="L57" s="7"/>
      <c r="M57" s="7"/>
      <c r="N57" s="7"/>
      <c r="O57" s="7"/>
      <c r="P57" s="30"/>
      <c r="Q57" s="7" t="s">
        <v>127</v>
      </c>
      <c r="R57" s="7"/>
      <c r="S57" s="7"/>
      <c r="T57" s="7"/>
      <c r="U57" s="7"/>
      <c r="V57" s="7"/>
      <c r="W57" s="7"/>
      <c r="X57" s="7"/>
      <c r="Y57" s="30"/>
      <c r="Z57" s="29"/>
      <c r="AA57" s="29"/>
      <c r="AB57" s="29"/>
      <c r="AC57" s="29"/>
      <c r="AD57" s="29"/>
      <c r="AE57" s="29"/>
      <c r="AF57" s="29"/>
      <c r="AG57" s="29"/>
      <c r="AH57" s="29"/>
    </row>
    <row r="58" ht="17.1" customHeight="1" spans="1:34">
      <c r="A58" s="29"/>
      <c r="B58" s="8" t="s">
        <v>74</v>
      </c>
      <c r="C58" s="9"/>
      <c r="D58" s="9"/>
      <c r="E58" s="10" t="s">
        <v>128</v>
      </c>
      <c r="F58" s="11"/>
      <c r="G58" s="12"/>
      <c r="H58" s="13" t="s">
        <v>76</v>
      </c>
      <c r="I58" s="14"/>
      <c r="J58" s="14"/>
      <c r="K58" s="14"/>
      <c r="L58" s="14"/>
      <c r="M58" s="14"/>
      <c r="N58" s="31"/>
      <c r="O58" s="32" t="s">
        <v>77</v>
      </c>
      <c r="P58" s="33"/>
      <c r="Q58" s="14" t="s">
        <v>76</v>
      </c>
      <c r="R58" s="14"/>
      <c r="S58" s="14"/>
      <c r="T58" s="14"/>
      <c r="U58" s="14"/>
      <c r="V58" s="14"/>
      <c r="W58" s="31"/>
      <c r="X58" s="70" t="s">
        <v>77</v>
      </c>
      <c r="Y58" s="33"/>
      <c r="AB58" s="29"/>
      <c r="AC58" s="29"/>
      <c r="AD58" s="29"/>
      <c r="AE58" s="29"/>
      <c r="AF58" s="29"/>
      <c r="AG58" s="29"/>
      <c r="AH58" s="29"/>
    </row>
    <row r="59" ht="17.1" customHeight="1" spans="1:34">
      <c r="A59" s="29"/>
      <c r="B59" s="8" t="s">
        <v>78</v>
      </c>
      <c r="C59" s="9"/>
      <c r="D59" s="9"/>
      <c r="E59" s="15" t="s">
        <v>100</v>
      </c>
      <c r="F59" s="16"/>
      <c r="G59" s="16"/>
      <c r="H59" s="25" t="s">
        <v>39</v>
      </c>
      <c r="I59" s="26"/>
      <c r="J59" s="54"/>
      <c r="K59" s="55" t="s">
        <v>80</v>
      </c>
      <c r="L59" s="56" t="s">
        <v>47</v>
      </c>
      <c r="M59" s="57"/>
      <c r="N59" s="58"/>
      <c r="O59" s="68" t="s">
        <v>129</v>
      </c>
      <c r="P59" s="59"/>
      <c r="Q59" s="26" t="s">
        <v>55</v>
      </c>
      <c r="R59" s="26"/>
      <c r="S59" s="54"/>
      <c r="T59" s="55" t="s">
        <v>80</v>
      </c>
      <c r="U59" s="56" t="s">
        <v>63</v>
      </c>
      <c r="V59" s="57"/>
      <c r="W59" s="58"/>
      <c r="X59" s="68" t="s">
        <v>130</v>
      </c>
      <c r="Y59" s="59"/>
      <c r="AB59" s="29"/>
      <c r="AC59" s="29"/>
      <c r="AD59" s="29"/>
      <c r="AE59" s="29"/>
      <c r="AF59" s="29"/>
      <c r="AG59" s="29"/>
      <c r="AH59" s="29"/>
    </row>
    <row r="60" ht="17.1" customHeight="1" spans="1:34">
      <c r="A60" s="29"/>
      <c r="B60" s="8" t="s">
        <v>83</v>
      </c>
      <c r="C60" s="9"/>
      <c r="D60" s="9"/>
      <c r="E60" s="110" t="s">
        <v>104</v>
      </c>
      <c r="F60" s="111"/>
      <c r="G60" s="111"/>
      <c r="H60" s="13" t="s">
        <v>131</v>
      </c>
      <c r="I60" s="14"/>
      <c r="J60" s="31"/>
      <c r="K60" s="35"/>
      <c r="L60" s="36" t="s">
        <v>131</v>
      </c>
      <c r="M60" s="37"/>
      <c r="N60" s="38"/>
      <c r="O60" s="39"/>
      <c r="P60" s="40"/>
      <c r="Q60" s="18" t="s">
        <v>131</v>
      </c>
      <c r="R60" s="18"/>
      <c r="S60" s="34"/>
      <c r="T60" s="35"/>
      <c r="U60" s="36" t="s">
        <v>131</v>
      </c>
      <c r="V60" s="37"/>
      <c r="W60" s="38"/>
      <c r="X60" s="39"/>
      <c r="Y60" s="40"/>
      <c r="AB60" s="29"/>
      <c r="AC60" s="29"/>
      <c r="AD60" s="29"/>
      <c r="AE60" s="29"/>
      <c r="AF60" s="29"/>
      <c r="AG60" s="29"/>
      <c r="AH60" s="29"/>
    </row>
    <row r="61" ht="17.1" customHeight="1" spans="1:34">
      <c r="A61" s="29"/>
      <c r="B61" s="8" t="s">
        <v>87</v>
      </c>
      <c r="C61" s="9"/>
      <c r="D61" s="9"/>
      <c r="E61" s="110" t="s">
        <v>132</v>
      </c>
      <c r="F61" s="111"/>
      <c r="G61" s="111"/>
      <c r="H61" s="13" t="s">
        <v>131</v>
      </c>
      <c r="I61" s="14"/>
      <c r="J61" s="31"/>
      <c r="K61" s="35"/>
      <c r="L61" s="36" t="s">
        <v>131</v>
      </c>
      <c r="M61" s="37"/>
      <c r="N61" s="38"/>
      <c r="O61" s="39"/>
      <c r="P61" s="40"/>
      <c r="Q61" s="18" t="s">
        <v>131</v>
      </c>
      <c r="R61" s="18"/>
      <c r="S61" s="34"/>
      <c r="T61" s="35"/>
      <c r="U61" s="36" t="s">
        <v>131</v>
      </c>
      <c r="V61" s="37"/>
      <c r="W61" s="38"/>
      <c r="X61" s="39"/>
      <c r="Y61" s="40"/>
      <c r="AB61" s="29"/>
      <c r="AC61" s="29"/>
      <c r="AD61" s="29"/>
      <c r="AE61" s="29"/>
      <c r="AF61" s="29"/>
      <c r="AG61" s="29"/>
      <c r="AH61" s="29"/>
    </row>
    <row r="62" ht="17.1" customHeight="1" spans="1:34">
      <c r="A62" s="29"/>
      <c r="B62" s="8" t="s">
        <v>91</v>
      </c>
      <c r="C62" s="9"/>
      <c r="D62" s="9"/>
      <c r="E62" s="110" t="s">
        <v>133</v>
      </c>
      <c r="F62" s="111"/>
      <c r="G62" s="111"/>
      <c r="H62" s="13" t="s">
        <v>131</v>
      </c>
      <c r="I62" s="14"/>
      <c r="J62" s="31"/>
      <c r="K62" s="35"/>
      <c r="L62" s="36" t="s">
        <v>131</v>
      </c>
      <c r="M62" s="37"/>
      <c r="N62" s="38"/>
      <c r="O62" s="39"/>
      <c r="P62" s="40"/>
      <c r="Q62" s="18" t="s">
        <v>131</v>
      </c>
      <c r="R62" s="18"/>
      <c r="S62" s="34"/>
      <c r="T62" s="35"/>
      <c r="U62" s="36" t="s">
        <v>131</v>
      </c>
      <c r="V62" s="37"/>
      <c r="W62" s="38"/>
      <c r="X62" s="39"/>
      <c r="Y62" s="40"/>
      <c r="AB62" s="29"/>
      <c r="AC62" s="29"/>
      <c r="AD62" s="29"/>
      <c r="AE62" s="29"/>
      <c r="AF62" s="29"/>
      <c r="AG62" s="29"/>
      <c r="AH62" s="29"/>
    </row>
    <row r="63" ht="17.1" customHeight="1" spans="1:34">
      <c r="A63" s="29"/>
      <c r="B63" s="8" t="s">
        <v>95</v>
      </c>
      <c r="C63" s="9"/>
      <c r="D63" s="9"/>
      <c r="E63" s="110" t="s">
        <v>134</v>
      </c>
      <c r="F63" s="111"/>
      <c r="G63" s="111"/>
      <c r="H63" s="13" t="s">
        <v>131</v>
      </c>
      <c r="I63" s="14"/>
      <c r="J63" s="31"/>
      <c r="K63" s="35"/>
      <c r="L63" s="36" t="s">
        <v>131</v>
      </c>
      <c r="M63" s="37"/>
      <c r="N63" s="38"/>
      <c r="O63" s="39"/>
      <c r="P63" s="40"/>
      <c r="Q63" s="18" t="s">
        <v>131</v>
      </c>
      <c r="R63" s="18"/>
      <c r="S63" s="34"/>
      <c r="T63" s="35"/>
      <c r="U63" s="36" t="s">
        <v>131</v>
      </c>
      <c r="V63" s="37"/>
      <c r="W63" s="38"/>
      <c r="X63" s="39"/>
      <c r="Y63" s="40"/>
      <c r="AB63" s="29"/>
      <c r="AC63" s="29"/>
      <c r="AD63" s="29"/>
      <c r="AE63" s="29"/>
      <c r="AF63" s="29"/>
      <c r="AG63" s="29"/>
      <c r="AH63" s="29"/>
    </row>
    <row r="64" ht="17.1" customHeight="1" spans="1:34">
      <c r="A64" s="29"/>
      <c r="B64" s="19" t="s">
        <v>124</v>
      </c>
      <c r="C64" s="20"/>
      <c r="D64" s="20"/>
      <c r="E64" s="21" t="s">
        <v>135</v>
      </c>
      <c r="F64" s="22"/>
      <c r="G64" s="22"/>
      <c r="H64" s="27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146"/>
      <c r="AB64" s="29"/>
      <c r="AC64" s="29"/>
      <c r="AD64" s="29"/>
      <c r="AE64" s="29"/>
      <c r="AF64" s="29"/>
      <c r="AG64" s="29"/>
      <c r="AH64" s="29"/>
    </row>
    <row r="65" customHeight="1" spans="1:34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73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</row>
    <row r="66" spans="1:22">
      <c r="A66" s="81" t="s">
        <v>136</v>
      </c>
      <c r="F66" s="29"/>
      <c r="G66" s="29"/>
      <c r="I66" s="29"/>
      <c r="J66" s="29"/>
      <c r="K66" s="29"/>
      <c r="N66" s="29"/>
      <c r="O66" s="29"/>
      <c r="P66" s="29"/>
      <c r="S66" s="29"/>
      <c r="T66" s="29"/>
      <c r="V66" s="140"/>
    </row>
    <row r="67" spans="6:22">
      <c r="F67" s="29"/>
      <c r="G67" s="29"/>
      <c r="I67" s="29"/>
      <c r="J67" s="29"/>
      <c r="K67" s="29"/>
      <c r="N67" s="29"/>
      <c r="O67" s="29"/>
      <c r="P67" s="29"/>
      <c r="S67" s="29"/>
      <c r="T67" s="29"/>
      <c r="V67" s="140"/>
    </row>
    <row r="68" ht="6" customHeight="1" spans="6:22">
      <c r="F68" s="29"/>
      <c r="G68" s="29"/>
      <c r="I68" s="29"/>
      <c r="J68" s="29"/>
      <c r="K68" s="29"/>
      <c r="N68" s="29"/>
      <c r="O68" s="29"/>
      <c r="P68" s="29"/>
      <c r="S68" s="29"/>
      <c r="T68" s="29"/>
      <c r="V68" s="140"/>
    </row>
    <row r="69" s="76" customFormat="1" spans="1:36">
      <c r="A69" s="147" t="s">
        <v>137</v>
      </c>
      <c r="B69" s="14"/>
      <c r="C69" s="14"/>
      <c r="D69" s="31"/>
      <c r="E69" s="147" t="s">
        <v>39</v>
      </c>
      <c r="F69" s="14"/>
      <c r="G69" s="14"/>
      <c r="H69" s="31"/>
      <c r="I69" s="147" t="s">
        <v>47</v>
      </c>
      <c r="J69" s="14"/>
      <c r="K69" s="14"/>
      <c r="L69" s="31"/>
      <c r="M69" s="147" t="s">
        <v>55</v>
      </c>
      <c r="N69" s="14"/>
      <c r="O69" s="14"/>
      <c r="P69" s="31"/>
      <c r="Q69" s="147" t="s">
        <v>63</v>
      </c>
      <c r="R69" s="14"/>
      <c r="S69" s="14"/>
      <c r="T69" s="31"/>
      <c r="U69" s="147" t="s">
        <v>138</v>
      </c>
      <c r="V69" s="31"/>
      <c r="W69" s="163" t="s">
        <v>139</v>
      </c>
      <c r="X69" s="164"/>
      <c r="Y69" s="163" t="s">
        <v>140</v>
      </c>
      <c r="Z69" s="164"/>
      <c r="AA69" s="42" t="s">
        <v>141</v>
      </c>
      <c r="AB69" s="44"/>
      <c r="AC69" s="42" t="s">
        <v>142</v>
      </c>
      <c r="AD69" s="44"/>
      <c r="AE69" s="42" t="s">
        <v>143</v>
      </c>
      <c r="AF69" s="44"/>
      <c r="AG69" s="42" t="s">
        <v>144</v>
      </c>
      <c r="AH69" s="44"/>
      <c r="AI69" s="42" t="s">
        <v>145</v>
      </c>
      <c r="AJ69" s="44"/>
    </row>
    <row r="70" s="76" customFormat="1" spans="1:75">
      <c r="A70" s="148" t="s">
        <v>39</v>
      </c>
      <c r="B70" s="149"/>
      <c r="C70" s="149"/>
      <c r="D70" s="150"/>
      <c r="E70" s="151"/>
      <c r="F70" s="152"/>
      <c r="G70" s="152"/>
      <c r="H70" s="153"/>
      <c r="I70" s="160" t="str">
        <f>IF(I71="","",IF(I71=K71,"△",IF(I71&gt;K71,"○","×")))</f>
        <v/>
      </c>
      <c r="J70" s="161"/>
      <c r="K70" s="161"/>
      <c r="L70" s="162"/>
      <c r="M70" s="160" t="str">
        <f>IF(M71="","",IF(M71=O71,"△",IF(M71&gt;O71,"○","×")))</f>
        <v/>
      </c>
      <c r="N70" s="161"/>
      <c r="O70" s="161"/>
      <c r="P70" s="162"/>
      <c r="Q70" s="160" t="str">
        <f>IF(Q71="","",IF(Q71=S71,"△",IF(Q71&gt;S71,"○","×")))</f>
        <v/>
      </c>
      <c r="R70" s="161"/>
      <c r="S70" s="161"/>
      <c r="T70" s="162"/>
      <c r="U70" s="227" t="str">
        <f>IF(AP70=0,"",COUNTIF(E70:T70,"○"))</f>
        <v/>
      </c>
      <c r="V70" s="228"/>
      <c r="W70" s="227" t="str">
        <f>IF(AP70=0,"",COUNTIF(E70:T70,"×"))</f>
        <v/>
      </c>
      <c r="X70" s="228"/>
      <c r="Y70" s="227" t="str">
        <f>IF(AP70=0,"",COUNTIF(E70:T70,"△"))</f>
        <v/>
      </c>
      <c r="Z70" s="228"/>
      <c r="AA70" s="227" t="str">
        <f>IF(AP70=0,"",U70*3+Y70)</f>
        <v/>
      </c>
      <c r="AB70" s="228"/>
      <c r="AC70" s="227" t="str">
        <f>IF(AP70=0,"",SUM(E71,I71,M71,Q71))</f>
        <v/>
      </c>
      <c r="AD70" s="228"/>
      <c r="AE70" s="227" t="str">
        <f>IF(AP70=0,"",SUM(G71,K71,O71,S71))</f>
        <v/>
      </c>
      <c r="AF70" s="228"/>
      <c r="AG70" s="227" t="str">
        <f>IF(AP70=0,"",SUM(AC70,-AE70))</f>
        <v/>
      </c>
      <c r="AH70" s="228"/>
      <c r="AI70" s="227" t="str">
        <f>IF(AP70=0,"",_xlfn.RANK.EQ(AQ70,AQ70:AQ76))</f>
        <v/>
      </c>
      <c r="AJ70" s="228"/>
      <c r="AK70" s="247"/>
      <c r="AL70" s="247"/>
      <c r="AM70" s="247"/>
      <c r="AN70" s="247"/>
      <c r="AO70" s="247"/>
      <c r="AP70" s="248">
        <f>COUNTA(I71:T71,M73:T73,Q75:T75)</f>
        <v>0</v>
      </c>
      <c r="AQ70" s="249" t="str">
        <f>IF(AP70=0,"",10000000000+(AA70*100000000)+(100000+(AG70*1000))+(AC70))</f>
        <v/>
      </c>
      <c r="AR70" s="248"/>
      <c r="AS70" s="248"/>
      <c r="AT70" s="248"/>
      <c r="AU70" s="248"/>
      <c r="AV70" s="248"/>
      <c r="AW70" s="248"/>
      <c r="AX70" s="248"/>
      <c r="AY70" s="248"/>
      <c r="AZ70" s="248"/>
      <c r="BA70" s="248"/>
      <c r="BB70" s="248"/>
      <c r="BC70" s="248"/>
      <c r="BD70" s="248"/>
      <c r="BE70" s="248"/>
      <c r="BF70" s="248"/>
      <c r="BG70" s="248"/>
      <c r="BH70" s="248"/>
      <c r="BI70" s="248"/>
      <c r="BJ70" s="248"/>
      <c r="BK70" s="248"/>
      <c r="BL70" s="248"/>
      <c r="BM70" s="248"/>
      <c r="BN70" s="248"/>
      <c r="BO70" s="248"/>
      <c r="BP70" s="248"/>
      <c r="BQ70" s="248"/>
      <c r="BR70" s="248"/>
      <c r="BS70" s="248"/>
      <c r="BT70" s="248"/>
      <c r="BU70" s="248"/>
      <c r="BV70" s="248"/>
      <c r="BW70" s="248"/>
    </row>
    <row r="71" s="76" customFormat="1" spans="1:75">
      <c r="A71" s="154" t="s">
        <v>47</v>
      </c>
      <c r="B71" s="155"/>
      <c r="C71" s="155"/>
      <c r="D71" s="156"/>
      <c r="E71" s="157"/>
      <c r="F71" s="158"/>
      <c r="G71" s="158"/>
      <c r="H71" s="159"/>
      <c r="I71" s="202"/>
      <c r="J71" s="203"/>
      <c r="K71" s="202"/>
      <c r="L71" s="203"/>
      <c r="M71" s="202"/>
      <c r="N71" s="203"/>
      <c r="O71" s="202"/>
      <c r="P71" s="203"/>
      <c r="Q71" s="202"/>
      <c r="R71" s="203"/>
      <c r="S71" s="202"/>
      <c r="T71" s="203"/>
      <c r="U71" s="229"/>
      <c r="V71" s="230"/>
      <c r="W71" s="229"/>
      <c r="X71" s="230"/>
      <c r="Y71" s="229"/>
      <c r="Z71" s="230"/>
      <c r="AA71" s="229"/>
      <c r="AB71" s="230"/>
      <c r="AC71" s="229"/>
      <c r="AD71" s="230"/>
      <c r="AE71" s="229"/>
      <c r="AF71" s="230"/>
      <c r="AG71" s="229"/>
      <c r="AH71" s="230"/>
      <c r="AI71" s="229"/>
      <c r="AJ71" s="230"/>
      <c r="AK71" s="247"/>
      <c r="AL71" s="247"/>
      <c r="AM71" s="247"/>
      <c r="AN71" s="247"/>
      <c r="AO71" s="247"/>
      <c r="AP71" s="248"/>
      <c r="AQ71" s="249"/>
      <c r="AR71" s="248"/>
      <c r="AS71" s="248"/>
      <c r="AT71" s="248"/>
      <c r="AU71" s="248"/>
      <c r="AV71" s="248"/>
      <c r="AW71" s="248"/>
      <c r="AX71" s="248"/>
      <c r="AY71" s="248"/>
      <c r="AZ71" s="248"/>
      <c r="BA71" s="248"/>
      <c r="BB71" s="248"/>
      <c r="BC71" s="248"/>
      <c r="BD71" s="248"/>
      <c r="BE71" s="248"/>
      <c r="BF71" s="248"/>
      <c r="BG71" s="248"/>
      <c r="BH71" s="248"/>
      <c r="BI71" s="248"/>
      <c r="BJ71" s="248"/>
      <c r="BK71" s="248"/>
      <c r="BL71" s="248"/>
      <c r="BM71" s="248"/>
      <c r="BN71" s="248"/>
      <c r="BO71" s="248"/>
      <c r="BP71" s="248"/>
      <c r="BQ71" s="248"/>
      <c r="BR71" s="248"/>
      <c r="BS71" s="248"/>
      <c r="BT71" s="248"/>
      <c r="BU71" s="248"/>
      <c r="BV71" s="248"/>
      <c r="BW71" s="248"/>
    </row>
    <row r="72" s="76" customFormat="1" spans="1:75">
      <c r="A72" s="148" t="s">
        <v>47</v>
      </c>
      <c r="B72" s="149"/>
      <c r="C72" s="149"/>
      <c r="D72" s="150"/>
      <c r="E72" s="160" t="str">
        <f>IF(I71="","",IF(E73=G73,"△",IF(E73&gt;G73,"○","×")))</f>
        <v/>
      </c>
      <c r="F72" s="161"/>
      <c r="G72" s="161"/>
      <c r="H72" s="162"/>
      <c r="I72" s="204"/>
      <c r="J72" s="205"/>
      <c r="K72" s="205"/>
      <c r="L72" s="206"/>
      <c r="M72" s="160" t="str">
        <f>IF(M73="","",IF(M73=O73,"△",IF(M73&gt;O73,"○","×")))</f>
        <v/>
      </c>
      <c r="N72" s="161"/>
      <c r="O72" s="161"/>
      <c r="P72" s="162"/>
      <c r="Q72" s="160" t="str">
        <f>IF(Q73="","",IF(Q73=S73,"△",IF(Q73&gt;S73,"○","×")))</f>
        <v/>
      </c>
      <c r="R72" s="161"/>
      <c r="S72" s="161"/>
      <c r="T72" s="162"/>
      <c r="U72" s="227" t="str">
        <f>IF(AP70=0,"",COUNTIF(E72:T72,"○"))</f>
        <v/>
      </c>
      <c r="V72" s="228"/>
      <c r="W72" s="227" t="str">
        <f>IF(AP70=0,"",COUNTIF(E72:T72,"×"))</f>
        <v/>
      </c>
      <c r="X72" s="228"/>
      <c r="Y72" s="227" t="str">
        <f>IF(AP70=0,"",COUNTIF(E72:T72,"△"))</f>
        <v/>
      </c>
      <c r="Z72" s="228"/>
      <c r="AA72" s="227" t="str">
        <f>IF(AP70=0,"",U72*3+Y72)</f>
        <v/>
      </c>
      <c r="AB72" s="228"/>
      <c r="AC72" s="227" t="str">
        <f>IF(AP70=0,"",SUM(E73,I73,M73,Q73))</f>
        <v/>
      </c>
      <c r="AD72" s="228"/>
      <c r="AE72" s="227" t="str">
        <f>IF(AP70=0,"",SUM(G73,K73,O73,S73))</f>
        <v/>
      </c>
      <c r="AF72" s="228"/>
      <c r="AG72" s="227" t="str">
        <f>IF(AP70=0,"",SUM(AC72,-AE72))</f>
        <v/>
      </c>
      <c r="AH72" s="228"/>
      <c r="AI72" s="227" t="str">
        <f>IF(AP70=0,"",_xlfn.RANK.EQ(AQ72,AQ70:AQ76))</f>
        <v/>
      </c>
      <c r="AJ72" s="228"/>
      <c r="AK72" s="247"/>
      <c r="AL72" s="247"/>
      <c r="AM72" s="247"/>
      <c r="AN72" s="247"/>
      <c r="AO72" s="247"/>
      <c r="AP72" s="248"/>
      <c r="AQ72" s="249" t="str">
        <f>IF(AP70=0,"",10000000000+(AA72*100000000)+(100000+(AG72*1000))+(AC72))</f>
        <v/>
      </c>
      <c r="AR72" s="248"/>
      <c r="AS72" s="248"/>
      <c r="AT72" s="248"/>
      <c r="AU72" s="248"/>
      <c r="AV72" s="248"/>
      <c r="AW72" s="248"/>
      <c r="AX72" s="248"/>
      <c r="AY72" s="248"/>
      <c r="AZ72" s="248"/>
      <c r="BA72" s="248"/>
      <c r="BB72" s="248"/>
      <c r="BC72" s="248"/>
      <c r="BD72" s="248"/>
      <c r="BE72" s="248"/>
      <c r="BF72" s="248"/>
      <c r="BG72" s="248"/>
      <c r="BH72" s="248"/>
      <c r="BI72" s="248"/>
      <c r="BJ72" s="248"/>
      <c r="BK72" s="248"/>
      <c r="BL72" s="248"/>
      <c r="BM72" s="248"/>
      <c r="BN72" s="248"/>
      <c r="BO72" s="248"/>
      <c r="BP72" s="248"/>
      <c r="BQ72" s="248"/>
      <c r="BR72" s="248"/>
      <c r="BS72" s="248"/>
      <c r="BT72" s="248"/>
      <c r="BU72" s="248"/>
      <c r="BV72" s="248"/>
      <c r="BW72" s="248"/>
    </row>
    <row r="73" s="76" customFormat="1" spans="1:75">
      <c r="A73" s="154" t="s">
        <v>63</v>
      </c>
      <c r="B73" s="155"/>
      <c r="C73" s="155"/>
      <c r="D73" s="156"/>
      <c r="E73" s="163" t="str">
        <f>IF(K71="","",K71)</f>
        <v/>
      </c>
      <c r="F73" s="164"/>
      <c r="G73" s="163" t="str">
        <f>IF(I71="","",I71)</f>
        <v/>
      </c>
      <c r="H73" s="164"/>
      <c r="I73" s="207"/>
      <c r="J73" s="208"/>
      <c r="K73" s="208"/>
      <c r="L73" s="209"/>
      <c r="M73" s="210"/>
      <c r="N73" s="211"/>
      <c r="O73" s="210"/>
      <c r="P73" s="211"/>
      <c r="Q73" s="210"/>
      <c r="R73" s="211"/>
      <c r="S73" s="210"/>
      <c r="T73" s="211"/>
      <c r="U73" s="229"/>
      <c r="V73" s="230"/>
      <c r="W73" s="229"/>
      <c r="X73" s="230"/>
      <c r="Y73" s="229"/>
      <c r="Z73" s="230"/>
      <c r="AA73" s="229"/>
      <c r="AB73" s="230"/>
      <c r="AC73" s="229"/>
      <c r="AD73" s="230"/>
      <c r="AE73" s="229"/>
      <c r="AF73" s="230"/>
      <c r="AG73" s="229"/>
      <c r="AH73" s="230"/>
      <c r="AI73" s="229"/>
      <c r="AJ73" s="230"/>
      <c r="AK73" s="247"/>
      <c r="AL73" s="247"/>
      <c r="AM73" s="247"/>
      <c r="AN73" s="247"/>
      <c r="AO73" s="247"/>
      <c r="AP73" s="248"/>
      <c r="AQ73" s="249"/>
      <c r="AR73" s="248"/>
      <c r="AS73" s="248"/>
      <c r="AT73" s="248"/>
      <c r="AU73" s="248"/>
      <c r="AV73" s="248"/>
      <c r="AW73" s="248"/>
      <c r="AX73" s="248"/>
      <c r="AY73" s="248"/>
      <c r="AZ73" s="248"/>
      <c r="BA73" s="248"/>
      <c r="BB73" s="248"/>
      <c r="BC73" s="248"/>
      <c r="BD73" s="248"/>
      <c r="BE73" s="248"/>
      <c r="BF73" s="248"/>
      <c r="BG73" s="248"/>
      <c r="BH73" s="248"/>
      <c r="BI73" s="248"/>
      <c r="BJ73" s="248"/>
      <c r="BK73" s="248"/>
      <c r="BL73" s="248"/>
      <c r="BM73" s="248"/>
      <c r="BN73" s="248"/>
      <c r="BO73" s="248"/>
      <c r="BP73" s="248"/>
      <c r="BQ73" s="248"/>
      <c r="BR73" s="248"/>
      <c r="BS73" s="248"/>
      <c r="BT73" s="248"/>
      <c r="BU73" s="248"/>
      <c r="BV73" s="248"/>
      <c r="BW73" s="248"/>
    </row>
    <row r="74" s="76" customFormat="1" spans="1:75">
      <c r="A74" s="148" t="s">
        <v>55</v>
      </c>
      <c r="B74" s="149"/>
      <c r="C74" s="149"/>
      <c r="D74" s="150"/>
      <c r="E74" s="160" t="str">
        <f>IF(M71="","",IF(E75=G75,"△",IF(E75&gt;G75,"○","×")))</f>
        <v/>
      </c>
      <c r="F74" s="161"/>
      <c r="G74" s="161"/>
      <c r="H74" s="162"/>
      <c r="I74" s="160" t="str">
        <f>IF(M73="","",IF(I75=K75,"△",IF(I75&gt;K75,"○","×")))</f>
        <v/>
      </c>
      <c r="J74" s="161"/>
      <c r="K74" s="161"/>
      <c r="L74" s="162"/>
      <c r="M74" s="212"/>
      <c r="N74" s="213"/>
      <c r="O74" s="213"/>
      <c r="P74" s="214"/>
      <c r="Q74" s="160" t="str">
        <f>IF(Q75="","",IF(Q75=S75,"△",IF(Q75&gt;S75,"○","×")))</f>
        <v/>
      </c>
      <c r="R74" s="161"/>
      <c r="S74" s="161"/>
      <c r="T74" s="162"/>
      <c r="U74" s="227" t="str">
        <f>IF(AP70=0,"",COUNTIF(E74:T74,"○"))</f>
        <v/>
      </c>
      <c r="V74" s="228"/>
      <c r="W74" s="227" t="str">
        <f>IF(AP70=0,"",COUNTIF(E74:T74,"×"))</f>
        <v/>
      </c>
      <c r="X74" s="228"/>
      <c r="Y74" s="227" t="str">
        <f>IF(AP70=0,"",COUNTIF(E74:T74,"△"))</f>
        <v/>
      </c>
      <c r="Z74" s="228"/>
      <c r="AA74" s="227" t="str">
        <f>IF(AP70=0,"",U74*3+Y74)</f>
        <v/>
      </c>
      <c r="AB74" s="228"/>
      <c r="AC74" s="227" t="str">
        <f>IF(AP70=0,"",SUM(E75,I75,M75,Q75))</f>
        <v/>
      </c>
      <c r="AD74" s="228"/>
      <c r="AE74" s="227" t="str">
        <f>IF(AP70=0,"",SUM(G75,K75,O75,S75))</f>
        <v/>
      </c>
      <c r="AF74" s="228"/>
      <c r="AG74" s="227" t="str">
        <f>IF(AP70=0,"",SUM(AC74,-AE74))</f>
        <v/>
      </c>
      <c r="AH74" s="228"/>
      <c r="AI74" s="227" t="str">
        <f>IF(AP70=0,"",_xlfn.RANK.EQ(AQ74,AQ70:AQ76))</f>
        <v/>
      </c>
      <c r="AJ74" s="228"/>
      <c r="AK74" s="247"/>
      <c r="AL74" s="247"/>
      <c r="AM74" s="247"/>
      <c r="AN74" s="247"/>
      <c r="AO74" s="247"/>
      <c r="AP74" s="248"/>
      <c r="AQ74" s="249" t="str">
        <f>IF(AP70=0,"",10000000000+(AA74*100000000)+(100000+(AG74*1000))+(AC74))</f>
        <v/>
      </c>
      <c r="AR74" s="248"/>
      <c r="AS74" s="248"/>
      <c r="AT74" s="248"/>
      <c r="AU74" s="248"/>
      <c r="AV74" s="248"/>
      <c r="AW74" s="248"/>
      <c r="AX74" s="248"/>
      <c r="AY74" s="248"/>
      <c r="AZ74" s="248"/>
      <c r="BA74" s="248"/>
      <c r="BB74" s="248"/>
      <c r="BC74" s="248"/>
      <c r="BD74" s="248"/>
      <c r="BE74" s="248"/>
      <c r="BF74" s="248"/>
      <c r="BG74" s="248"/>
      <c r="BH74" s="248"/>
      <c r="BI74" s="248"/>
      <c r="BJ74" s="248"/>
      <c r="BK74" s="248"/>
      <c r="BL74" s="248"/>
      <c r="BM74" s="248"/>
      <c r="BN74" s="248"/>
      <c r="BO74" s="248"/>
      <c r="BP74" s="248"/>
      <c r="BQ74" s="248"/>
      <c r="BR74" s="248"/>
      <c r="BS74" s="248"/>
      <c r="BT74" s="248"/>
      <c r="BU74" s="248"/>
      <c r="BV74" s="248"/>
      <c r="BW74" s="248"/>
    </row>
    <row r="75" s="76" customFormat="1" spans="1:75">
      <c r="A75" s="154" t="s">
        <v>47</v>
      </c>
      <c r="B75" s="155"/>
      <c r="C75" s="155"/>
      <c r="D75" s="156"/>
      <c r="E75" s="165" t="str">
        <f>IF(O71="","",O71)</f>
        <v/>
      </c>
      <c r="F75" s="166"/>
      <c r="G75" s="165" t="str">
        <f>IF(M71="","",M71)</f>
        <v/>
      </c>
      <c r="H75" s="166"/>
      <c r="I75" s="165" t="str">
        <f>IF(O73="","",O73)</f>
        <v/>
      </c>
      <c r="J75" s="166"/>
      <c r="K75" s="165" t="str">
        <f>IF(M73="","",M73)</f>
        <v/>
      </c>
      <c r="L75" s="166"/>
      <c r="M75" s="215"/>
      <c r="N75" s="216"/>
      <c r="O75" s="216"/>
      <c r="P75" s="217"/>
      <c r="Q75" s="231"/>
      <c r="R75" s="232"/>
      <c r="S75" s="231"/>
      <c r="T75" s="232"/>
      <c r="U75" s="229"/>
      <c r="V75" s="230"/>
      <c r="W75" s="229"/>
      <c r="X75" s="230"/>
      <c r="Y75" s="229"/>
      <c r="Z75" s="230"/>
      <c r="AA75" s="229"/>
      <c r="AB75" s="230"/>
      <c r="AC75" s="229"/>
      <c r="AD75" s="230"/>
      <c r="AE75" s="229"/>
      <c r="AF75" s="230"/>
      <c r="AG75" s="229"/>
      <c r="AH75" s="230"/>
      <c r="AI75" s="229"/>
      <c r="AJ75" s="230"/>
      <c r="AK75" s="247"/>
      <c r="AL75" s="247"/>
      <c r="AM75" s="247"/>
      <c r="AN75" s="247"/>
      <c r="AO75" s="247"/>
      <c r="AP75" s="248"/>
      <c r="AQ75" s="249"/>
      <c r="AR75" s="248"/>
      <c r="AS75" s="248"/>
      <c r="AT75" s="248"/>
      <c r="AU75" s="248"/>
      <c r="AV75" s="248"/>
      <c r="AW75" s="248"/>
      <c r="AX75" s="248"/>
      <c r="AY75" s="248"/>
      <c r="AZ75" s="248"/>
      <c r="BA75" s="248"/>
      <c r="BB75" s="248"/>
      <c r="BC75" s="248"/>
      <c r="BD75" s="248"/>
      <c r="BE75" s="248"/>
      <c r="BF75" s="248"/>
      <c r="BG75" s="248"/>
      <c r="BH75" s="248"/>
      <c r="BI75" s="248"/>
      <c r="BJ75" s="248"/>
      <c r="BK75" s="248"/>
      <c r="BL75" s="248"/>
      <c r="BM75" s="248"/>
      <c r="BN75" s="248"/>
      <c r="BO75" s="248"/>
      <c r="BP75" s="248"/>
      <c r="BQ75" s="248"/>
      <c r="BR75" s="248"/>
      <c r="BS75" s="248"/>
      <c r="BT75" s="248"/>
      <c r="BU75" s="248"/>
      <c r="BV75" s="248"/>
      <c r="BW75" s="248"/>
    </row>
    <row r="76" s="76" customFormat="1" spans="1:75">
      <c r="A76" s="148" t="s">
        <v>63</v>
      </c>
      <c r="B76" s="149"/>
      <c r="C76" s="149"/>
      <c r="D76" s="150"/>
      <c r="E76" s="160" t="str">
        <f>IF(Q71="","",IF(E77=G77,"△",IF(E77&gt;G77,"○","×")))</f>
        <v/>
      </c>
      <c r="F76" s="161"/>
      <c r="G76" s="161"/>
      <c r="H76" s="162"/>
      <c r="I76" s="160" t="str">
        <f>IF(Q73="","",IF(I77=K77,"△",IF(I77&gt;K77,"○","×")))</f>
        <v/>
      </c>
      <c r="J76" s="161"/>
      <c r="K76" s="161"/>
      <c r="L76" s="162"/>
      <c r="M76" s="160" t="str">
        <f>IF(Q75="","",IF(M77=O77,"△",IF(M77&gt;O77,"○","×")))</f>
        <v/>
      </c>
      <c r="N76" s="161"/>
      <c r="O76" s="161"/>
      <c r="P76" s="162"/>
      <c r="Q76" s="204"/>
      <c r="R76" s="205"/>
      <c r="S76" s="205"/>
      <c r="T76" s="206"/>
      <c r="U76" s="227" t="str">
        <f>IF(AP70=0,"",COUNTIF(E76:T76,"○"))</f>
        <v/>
      </c>
      <c r="V76" s="228"/>
      <c r="W76" s="227" t="str">
        <f>IF(AP70=0,"",COUNTIF(E76:T76,"×"))</f>
        <v/>
      </c>
      <c r="X76" s="228"/>
      <c r="Y76" s="227" t="str">
        <f>IF(AP70=0,"",COUNTIF(E76:T76,"△"))</f>
        <v/>
      </c>
      <c r="Z76" s="228"/>
      <c r="AA76" s="227" t="str">
        <f>IF(AP70=0,"",U76*3+Y76)</f>
        <v/>
      </c>
      <c r="AB76" s="228"/>
      <c r="AC76" s="227" t="str">
        <f>IF(AP70=0,"",SUM(E77,I77,M77,Q77))</f>
        <v/>
      </c>
      <c r="AD76" s="228"/>
      <c r="AE76" s="227" t="str">
        <f>IF(AP70=0,"",SUM(G77,K77,O77,S77))</f>
        <v/>
      </c>
      <c r="AF76" s="228"/>
      <c r="AG76" s="227" t="str">
        <f>IF(AP70=0,"",SUM(AC76,-AE76))</f>
        <v/>
      </c>
      <c r="AH76" s="228"/>
      <c r="AI76" s="227" t="str">
        <f>IF(AP70=0,"",_xlfn.RANK.EQ(AQ76,AQ70:AQ76))</f>
        <v/>
      </c>
      <c r="AJ76" s="228"/>
      <c r="AK76" s="247"/>
      <c r="AL76" s="247"/>
      <c r="AM76" s="247"/>
      <c r="AN76" s="247"/>
      <c r="AO76" s="247"/>
      <c r="AP76" s="248"/>
      <c r="AQ76" s="249" t="str">
        <f>IF(AP70=0,"",10000000000+(AA76*100000000)+(100000+(AG76*1000))+(AC76))</f>
        <v/>
      </c>
      <c r="AR76" s="248"/>
      <c r="AS76" s="248"/>
      <c r="AT76" s="248"/>
      <c r="AU76" s="248"/>
      <c r="AV76" s="248"/>
      <c r="AW76" s="248"/>
      <c r="AX76" s="248"/>
      <c r="AY76" s="248"/>
      <c r="AZ76" s="248"/>
      <c r="BA76" s="248"/>
      <c r="BB76" s="248"/>
      <c r="BC76" s="248"/>
      <c r="BD76" s="248"/>
      <c r="BE76" s="248"/>
      <c r="BF76" s="248"/>
      <c r="BG76" s="248"/>
      <c r="BH76" s="248"/>
      <c r="BI76" s="248"/>
      <c r="BJ76" s="248"/>
      <c r="BK76" s="248"/>
      <c r="BL76" s="248"/>
      <c r="BM76" s="248"/>
      <c r="BN76" s="248"/>
      <c r="BO76" s="248"/>
      <c r="BP76" s="248"/>
      <c r="BQ76" s="248"/>
      <c r="BR76" s="248"/>
      <c r="BS76" s="248"/>
      <c r="BT76" s="248"/>
      <c r="BU76" s="248"/>
      <c r="BV76" s="248"/>
      <c r="BW76" s="248"/>
    </row>
    <row r="77" s="76" customFormat="1" spans="1:75">
      <c r="A77" s="154" t="s">
        <v>63</v>
      </c>
      <c r="B77" s="155"/>
      <c r="C77" s="155"/>
      <c r="D77" s="156"/>
      <c r="E77" s="167" t="str">
        <f>IF(S71="","",S71)</f>
        <v/>
      </c>
      <c r="F77" s="167"/>
      <c r="G77" s="167" t="str">
        <f>IF(Q71="","",Q71)</f>
        <v/>
      </c>
      <c r="H77" s="167"/>
      <c r="I77" s="167" t="str">
        <f>IF(S73="","",S73)</f>
        <v/>
      </c>
      <c r="J77" s="167"/>
      <c r="K77" s="167" t="str">
        <f>IF(Q73="","",Q73)</f>
        <v/>
      </c>
      <c r="L77" s="167"/>
      <c r="M77" s="167" t="str">
        <f>IF(S75="","",S75)</f>
        <v/>
      </c>
      <c r="N77" s="167"/>
      <c r="O77" s="167" t="str">
        <f>IF(Q75="","",Q75)</f>
        <v/>
      </c>
      <c r="P77" s="167"/>
      <c r="Q77" s="207"/>
      <c r="R77" s="208"/>
      <c r="S77" s="208"/>
      <c r="T77" s="209"/>
      <c r="U77" s="229"/>
      <c r="V77" s="230"/>
      <c r="W77" s="229"/>
      <c r="X77" s="230"/>
      <c r="Y77" s="229"/>
      <c r="Z77" s="230"/>
      <c r="AA77" s="229"/>
      <c r="AB77" s="230"/>
      <c r="AC77" s="229"/>
      <c r="AD77" s="230"/>
      <c r="AE77" s="229"/>
      <c r="AF77" s="230"/>
      <c r="AG77" s="229"/>
      <c r="AH77" s="230"/>
      <c r="AI77" s="229"/>
      <c r="AJ77" s="230"/>
      <c r="AK77" s="247"/>
      <c r="AL77" s="247"/>
      <c r="AM77" s="247"/>
      <c r="AN77" s="247"/>
      <c r="AO77" s="247"/>
      <c r="AP77" s="248"/>
      <c r="AQ77" s="249"/>
      <c r="AR77" s="248"/>
      <c r="AS77" s="248"/>
      <c r="AT77" s="248"/>
      <c r="AU77" s="248"/>
      <c r="AV77" s="248"/>
      <c r="AW77" s="248"/>
      <c r="AX77" s="248"/>
      <c r="AY77" s="248"/>
      <c r="AZ77" s="248"/>
      <c r="BA77" s="248"/>
      <c r="BB77" s="248"/>
      <c r="BC77" s="248"/>
      <c r="BD77" s="248"/>
      <c r="BE77" s="248"/>
      <c r="BF77" s="248"/>
      <c r="BG77" s="248"/>
      <c r="BH77" s="248"/>
      <c r="BI77" s="248"/>
      <c r="BJ77" s="248"/>
      <c r="BK77" s="248"/>
      <c r="BL77" s="248"/>
      <c r="BM77" s="248"/>
      <c r="BN77" s="248"/>
      <c r="BO77" s="248"/>
      <c r="BP77" s="248"/>
      <c r="BQ77" s="248"/>
      <c r="BR77" s="248"/>
      <c r="BS77" s="248"/>
      <c r="BT77" s="248"/>
      <c r="BU77" s="248"/>
      <c r="BV77" s="248"/>
      <c r="BW77" s="248"/>
    </row>
    <row r="78" spans="22:75">
      <c r="V78" s="140"/>
      <c r="AA78" s="241"/>
      <c r="AB78" s="241"/>
      <c r="AC78" s="241"/>
      <c r="AD78" s="241"/>
      <c r="AE78" s="241"/>
      <c r="AF78" s="241"/>
      <c r="AG78" s="241"/>
      <c r="AH78" s="241"/>
      <c r="AI78" s="241"/>
      <c r="AJ78" s="241"/>
      <c r="AP78" s="250"/>
      <c r="AQ78" s="250"/>
      <c r="AR78" s="250"/>
      <c r="AS78" s="250"/>
      <c r="AT78" s="250"/>
      <c r="AU78" s="250"/>
      <c r="AV78" s="250"/>
      <c r="AW78" s="250"/>
      <c r="AX78" s="250"/>
      <c r="AY78" s="250"/>
      <c r="AZ78" s="250"/>
      <c r="BA78" s="250"/>
      <c r="BB78" s="250"/>
      <c r="BC78" s="250"/>
      <c r="BD78" s="250"/>
      <c r="BE78" s="250"/>
      <c r="BF78" s="250"/>
      <c r="BG78" s="250"/>
      <c r="BH78" s="250"/>
      <c r="BI78" s="250"/>
      <c r="BJ78" s="250"/>
      <c r="BK78" s="250"/>
      <c r="BL78" s="250"/>
      <c r="BM78" s="250"/>
      <c r="BN78" s="250"/>
      <c r="BO78" s="250"/>
      <c r="BP78" s="250"/>
      <c r="BQ78" s="250"/>
      <c r="BR78" s="250"/>
      <c r="BS78" s="250"/>
      <c r="BT78" s="250"/>
      <c r="BU78" s="250"/>
      <c r="BV78" s="250"/>
      <c r="BW78" s="250"/>
    </row>
    <row r="79" s="76" customFormat="1" spans="1:75">
      <c r="A79" s="147" t="s">
        <v>146</v>
      </c>
      <c r="B79" s="14"/>
      <c r="C79" s="14"/>
      <c r="D79" s="31"/>
      <c r="E79" s="147" t="s">
        <v>41</v>
      </c>
      <c r="F79" s="14"/>
      <c r="G79" s="14"/>
      <c r="H79" s="31"/>
      <c r="I79" s="147" t="s">
        <v>49</v>
      </c>
      <c r="J79" s="14"/>
      <c r="K79" s="14"/>
      <c r="L79" s="31"/>
      <c r="M79" s="147" t="s">
        <v>57</v>
      </c>
      <c r="N79" s="14"/>
      <c r="O79" s="14"/>
      <c r="P79" s="31"/>
      <c r="Q79" s="147" t="s">
        <v>65</v>
      </c>
      <c r="R79" s="14"/>
      <c r="S79" s="14"/>
      <c r="T79" s="31"/>
      <c r="U79" s="147" t="s">
        <v>138</v>
      </c>
      <c r="V79" s="31"/>
      <c r="W79" s="163" t="s">
        <v>139</v>
      </c>
      <c r="X79" s="164"/>
      <c r="Y79" s="163" t="s">
        <v>140</v>
      </c>
      <c r="Z79" s="164"/>
      <c r="AA79" s="42" t="s">
        <v>141</v>
      </c>
      <c r="AB79" s="44"/>
      <c r="AC79" s="42" t="s">
        <v>142</v>
      </c>
      <c r="AD79" s="44"/>
      <c r="AE79" s="42" t="s">
        <v>143</v>
      </c>
      <c r="AF79" s="44"/>
      <c r="AG79" s="42" t="s">
        <v>144</v>
      </c>
      <c r="AH79" s="44"/>
      <c r="AI79" s="42" t="s">
        <v>145</v>
      </c>
      <c r="AJ79" s="44"/>
      <c r="AP79" s="248"/>
      <c r="AQ79" s="248"/>
      <c r="AR79" s="248"/>
      <c r="AS79" s="248"/>
      <c r="AT79" s="248"/>
      <c r="AU79" s="248"/>
      <c r="AV79" s="248"/>
      <c r="AW79" s="248"/>
      <c r="AX79" s="248"/>
      <c r="AY79" s="248"/>
      <c r="AZ79" s="248"/>
      <c r="BA79" s="248"/>
      <c r="BB79" s="248"/>
      <c r="BC79" s="248"/>
      <c r="BD79" s="248"/>
      <c r="BE79" s="248"/>
      <c r="BF79" s="248"/>
      <c r="BG79" s="248"/>
      <c r="BH79" s="248"/>
      <c r="BI79" s="248"/>
      <c r="BJ79" s="248"/>
      <c r="BK79" s="248"/>
      <c r="BL79" s="248"/>
      <c r="BM79" s="248"/>
      <c r="BN79" s="248"/>
      <c r="BO79" s="248"/>
      <c r="BP79" s="248"/>
      <c r="BQ79" s="248"/>
      <c r="BR79" s="248"/>
      <c r="BS79" s="248"/>
      <c r="BT79" s="248"/>
      <c r="BU79" s="248"/>
      <c r="BV79" s="248"/>
      <c r="BW79" s="248"/>
    </row>
    <row r="80" s="76" customFormat="1" spans="1:75">
      <c r="A80" s="148" t="s">
        <v>41</v>
      </c>
      <c r="B80" s="149"/>
      <c r="C80" s="149"/>
      <c r="D80" s="150"/>
      <c r="E80" s="151"/>
      <c r="F80" s="152"/>
      <c r="G80" s="152"/>
      <c r="H80" s="153"/>
      <c r="I80" s="160" t="str">
        <f>IF(I81="","",IF(I81=K81,"△",IF(I81&gt;K81,"○","×")))</f>
        <v/>
      </c>
      <c r="J80" s="161"/>
      <c r="K80" s="161"/>
      <c r="L80" s="162"/>
      <c r="M80" s="160" t="str">
        <f>IF(M81="","",IF(M81=O81,"△",IF(M81&gt;O81,"○","×")))</f>
        <v/>
      </c>
      <c r="N80" s="161"/>
      <c r="O80" s="161"/>
      <c r="P80" s="162"/>
      <c r="Q80" s="160" t="str">
        <f>IF(Q81="","",IF(Q81=S81,"△",IF(Q81&gt;S81,"○","×")))</f>
        <v/>
      </c>
      <c r="R80" s="161"/>
      <c r="S80" s="161"/>
      <c r="T80" s="162"/>
      <c r="U80" s="227" t="str">
        <f>IF(AP80=0,"",COUNTIF(E80:T80,"○"))</f>
        <v/>
      </c>
      <c r="V80" s="228"/>
      <c r="W80" s="227" t="str">
        <f t="shared" ref="W80" si="0">IF(AR80=0,"",COUNTIF(G80:V80,"○"))</f>
        <v/>
      </c>
      <c r="X80" s="228"/>
      <c r="Y80" s="227" t="str">
        <f t="shared" ref="Y80" si="1">IF(AT80=0,"",COUNTIF(I80:X80,"○"))</f>
        <v/>
      </c>
      <c r="Z80" s="228"/>
      <c r="AA80" s="227" t="str">
        <f t="shared" ref="AA80" si="2">IF(AV80=0,"",COUNTIF(K80:Z80,"○"))</f>
        <v/>
      </c>
      <c r="AB80" s="228"/>
      <c r="AC80" s="227" t="str">
        <f t="shared" ref="AC80" si="3">IF(AX80=0,"",COUNTIF(M80:AB80,"○"))</f>
        <v/>
      </c>
      <c r="AD80" s="228"/>
      <c r="AE80" s="227" t="str">
        <f t="shared" ref="AE80" si="4">IF(AZ80=0,"",COUNTIF(O80:AD80,"○"))</f>
        <v/>
      </c>
      <c r="AF80" s="228"/>
      <c r="AG80" s="227" t="str">
        <f t="shared" ref="AG80" si="5">IF(BB80=0,"",COUNTIF(Q80:AF80,"○"))</f>
        <v/>
      </c>
      <c r="AH80" s="228"/>
      <c r="AI80" s="227" t="str">
        <f t="shared" ref="AI80" si="6">IF(BD80=0,"",COUNTIF(S80:AH80,"○"))</f>
        <v/>
      </c>
      <c r="AJ80" s="228"/>
      <c r="AK80" s="247"/>
      <c r="AL80" s="247"/>
      <c r="AM80" s="247"/>
      <c r="AN80" s="247"/>
      <c r="AO80" s="247"/>
      <c r="AP80" s="248">
        <f>COUNTA(I81:T81,M83:T83,Q85:T85)</f>
        <v>0</v>
      </c>
      <c r="AQ80" s="249" t="str">
        <f>IF(AP80=0,"",10000000000+(AA80*100000000)+(100000+(AG80*1000))+(AC80))</f>
        <v/>
      </c>
      <c r="AR80" s="248"/>
      <c r="AS80" s="248"/>
      <c r="AT80" s="248"/>
      <c r="AU80" s="248"/>
      <c r="AV80" s="248"/>
      <c r="AW80" s="248"/>
      <c r="AX80" s="248"/>
      <c r="AY80" s="248"/>
      <c r="AZ80" s="248"/>
      <c r="BA80" s="248"/>
      <c r="BB80" s="248"/>
      <c r="BC80" s="248"/>
      <c r="BD80" s="248"/>
      <c r="BE80" s="248"/>
      <c r="BF80" s="248"/>
      <c r="BG80" s="248"/>
      <c r="BH80" s="248"/>
      <c r="BI80" s="248"/>
      <c r="BJ80" s="248"/>
      <c r="BK80" s="248"/>
      <c r="BL80" s="248"/>
      <c r="BM80" s="248"/>
      <c r="BN80" s="248"/>
      <c r="BO80" s="248"/>
      <c r="BP80" s="248"/>
      <c r="BQ80" s="248"/>
      <c r="BR80" s="248"/>
      <c r="BS80" s="248"/>
      <c r="BT80" s="248"/>
      <c r="BU80" s="248"/>
      <c r="BV80" s="248"/>
      <c r="BW80" s="248"/>
    </row>
    <row r="81" s="76" customFormat="1" spans="1:75">
      <c r="A81" s="154"/>
      <c r="B81" s="155"/>
      <c r="C81" s="155"/>
      <c r="D81" s="156"/>
      <c r="E81" s="157"/>
      <c r="F81" s="158"/>
      <c r="G81" s="158"/>
      <c r="H81" s="159"/>
      <c r="I81" s="202"/>
      <c r="J81" s="203"/>
      <c r="K81" s="202"/>
      <c r="L81" s="203"/>
      <c r="M81" s="202"/>
      <c r="N81" s="203"/>
      <c r="O81" s="202"/>
      <c r="P81" s="203"/>
      <c r="Q81" s="202"/>
      <c r="R81" s="203"/>
      <c r="S81" s="202"/>
      <c r="T81" s="203"/>
      <c r="U81" s="229"/>
      <c r="V81" s="230"/>
      <c r="W81" s="229"/>
      <c r="X81" s="230"/>
      <c r="Y81" s="229"/>
      <c r="Z81" s="230"/>
      <c r="AA81" s="229"/>
      <c r="AB81" s="230"/>
      <c r="AC81" s="229"/>
      <c r="AD81" s="230"/>
      <c r="AE81" s="229"/>
      <c r="AF81" s="230"/>
      <c r="AG81" s="229"/>
      <c r="AH81" s="230"/>
      <c r="AI81" s="229"/>
      <c r="AJ81" s="230"/>
      <c r="AK81" s="247"/>
      <c r="AL81" s="247"/>
      <c r="AM81" s="247"/>
      <c r="AN81" s="247"/>
      <c r="AO81" s="247"/>
      <c r="AP81" s="248"/>
      <c r="AQ81" s="249"/>
      <c r="AR81" s="248"/>
      <c r="AS81" s="248"/>
      <c r="AT81" s="248"/>
      <c r="AU81" s="248"/>
      <c r="AV81" s="248"/>
      <c r="AW81" s="248"/>
      <c r="AX81" s="248"/>
      <c r="AY81" s="248"/>
      <c r="AZ81" s="248"/>
      <c r="BA81" s="248"/>
      <c r="BB81" s="248"/>
      <c r="BC81" s="248"/>
      <c r="BD81" s="248"/>
      <c r="BE81" s="248"/>
      <c r="BF81" s="248"/>
      <c r="BG81" s="248"/>
      <c r="BH81" s="248"/>
      <c r="BI81" s="248"/>
      <c r="BJ81" s="248"/>
      <c r="BK81" s="248"/>
      <c r="BL81" s="248"/>
      <c r="BM81" s="248"/>
      <c r="BN81" s="248"/>
      <c r="BO81" s="248"/>
      <c r="BP81" s="248"/>
      <c r="BQ81" s="248"/>
      <c r="BR81" s="248"/>
      <c r="BS81" s="248"/>
      <c r="BT81" s="248"/>
      <c r="BU81" s="248"/>
      <c r="BV81" s="248"/>
      <c r="BW81" s="248"/>
    </row>
    <row r="82" s="76" customFormat="1" spans="1:75">
      <c r="A82" s="148" t="s">
        <v>49</v>
      </c>
      <c r="B82" s="149"/>
      <c r="C82" s="149"/>
      <c r="D82" s="150"/>
      <c r="E82" s="160" t="str">
        <f>IF(I81="","",IF(E83=G83,"△",IF(E83&gt;G83,"○","×")))</f>
        <v/>
      </c>
      <c r="F82" s="161"/>
      <c r="G82" s="161"/>
      <c r="H82" s="162"/>
      <c r="I82" s="204"/>
      <c r="J82" s="205"/>
      <c r="K82" s="205"/>
      <c r="L82" s="206"/>
      <c r="M82" s="160" t="str">
        <f>IF(M83="","",IF(M83=O83,"△",IF(M83&gt;O83,"○","×")))</f>
        <v/>
      </c>
      <c r="N82" s="161"/>
      <c r="O82" s="161"/>
      <c r="P82" s="162"/>
      <c r="Q82" s="160" t="str">
        <f>IF(Q83="","",IF(Q83=S83,"△",IF(Q83&gt;S83,"○","×")))</f>
        <v/>
      </c>
      <c r="R82" s="161"/>
      <c r="S82" s="161"/>
      <c r="T82" s="162"/>
      <c r="U82" s="227" t="str">
        <f>IF(AP80=0,"",COUNTIF(E82:T82,"○"))</f>
        <v/>
      </c>
      <c r="V82" s="228"/>
      <c r="W82" s="227" t="str">
        <f t="shared" ref="W82" si="7">IF(AR80=0,"",COUNTIF(G82:V82,"○"))</f>
        <v/>
      </c>
      <c r="X82" s="228"/>
      <c r="Y82" s="227" t="str">
        <f t="shared" ref="Y82" si="8">IF(AT80=0,"",COUNTIF(I82:X82,"○"))</f>
        <v/>
      </c>
      <c r="Z82" s="228"/>
      <c r="AA82" s="227" t="str">
        <f t="shared" ref="AA82" si="9">IF(AV80=0,"",COUNTIF(K82:Z82,"○"))</f>
        <v/>
      </c>
      <c r="AB82" s="228"/>
      <c r="AC82" s="227" t="str">
        <f t="shared" ref="AC82" si="10">IF(AX80=0,"",COUNTIF(M82:AB82,"○"))</f>
        <v/>
      </c>
      <c r="AD82" s="228"/>
      <c r="AE82" s="227" t="str">
        <f t="shared" ref="AE82" si="11">IF(AZ80=0,"",COUNTIF(O82:AD82,"○"))</f>
        <v/>
      </c>
      <c r="AF82" s="228"/>
      <c r="AG82" s="227" t="str">
        <f t="shared" ref="AG82" si="12">IF(BB80=0,"",COUNTIF(Q82:AF82,"○"))</f>
        <v/>
      </c>
      <c r="AH82" s="228"/>
      <c r="AI82" s="227" t="str">
        <f t="shared" ref="AI82" si="13">IF(BD80=0,"",COUNTIF(S82:AH82,"○"))</f>
        <v/>
      </c>
      <c r="AJ82" s="228"/>
      <c r="AK82" s="247"/>
      <c r="AL82" s="247"/>
      <c r="AM82" s="247"/>
      <c r="AN82" s="247"/>
      <c r="AO82" s="247"/>
      <c r="AP82" s="248"/>
      <c r="AQ82" s="249" t="str">
        <f>IF(AP80=0,"",10000000000+(AA82*100000000)+(100000+(AG82*1000))+(AC82))</f>
        <v/>
      </c>
      <c r="AR82" s="248"/>
      <c r="AS82" s="248"/>
      <c r="AT82" s="248"/>
      <c r="AU82" s="248"/>
      <c r="AV82" s="248"/>
      <c r="AW82" s="248"/>
      <c r="AX82" s="248"/>
      <c r="AY82" s="248"/>
      <c r="AZ82" s="248"/>
      <c r="BA82" s="248"/>
      <c r="BB82" s="248"/>
      <c r="BC82" s="248"/>
      <c r="BD82" s="248"/>
      <c r="BE82" s="248"/>
      <c r="BF82" s="248"/>
      <c r="BG82" s="248"/>
      <c r="BH82" s="248"/>
      <c r="BI82" s="248"/>
      <c r="BJ82" s="248"/>
      <c r="BK82" s="248"/>
      <c r="BL82" s="248"/>
      <c r="BM82" s="248"/>
      <c r="BN82" s="248"/>
      <c r="BO82" s="248"/>
      <c r="BP82" s="248"/>
      <c r="BQ82" s="248"/>
      <c r="BR82" s="248"/>
      <c r="BS82" s="248"/>
      <c r="BT82" s="248"/>
      <c r="BU82" s="248"/>
      <c r="BV82" s="248"/>
      <c r="BW82" s="248"/>
    </row>
    <row r="83" s="76" customFormat="1" spans="1:75">
      <c r="A83" s="154"/>
      <c r="B83" s="155"/>
      <c r="C83" s="155"/>
      <c r="D83" s="156"/>
      <c r="E83" s="163" t="str">
        <f>IF(K81="","",K81)</f>
        <v/>
      </c>
      <c r="F83" s="164"/>
      <c r="G83" s="163" t="str">
        <f>IF(I81="","",I81)</f>
        <v/>
      </c>
      <c r="H83" s="164"/>
      <c r="I83" s="207"/>
      <c r="J83" s="208"/>
      <c r="K83" s="208"/>
      <c r="L83" s="209"/>
      <c r="M83" s="210"/>
      <c r="N83" s="211"/>
      <c r="O83" s="210"/>
      <c r="P83" s="211"/>
      <c r="Q83" s="210"/>
      <c r="R83" s="211"/>
      <c r="S83" s="210"/>
      <c r="T83" s="211"/>
      <c r="U83" s="229"/>
      <c r="V83" s="230"/>
      <c r="W83" s="229"/>
      <c r="X83" s="230"/>
      <c r="Y83" s="229"/>
      <c r="Z83" s="230"/>
      <c r="AA83" s="229"/>
      <c r="AB83" s="230"/>
      <c r="AC83" s="229"/>
      <c r="AD83" s="230"/>
      <c r="AE83" s="229"/>
      <c r="AF83" s="230"/>
      <c r="AG83" s="229"/>
      <c r="AH83" s="230"/>
      <c r="AI83" s="229"/>
      <c r="AJ83" s="230"/>
      <c r="AK83" s="247"/>
      <c r="AL83" s="247"/>
      <c r="AM83" s="247"/>
      <c r="AN83" s="247"/>
      <c r="AO83" s="247"/>
      <c r="AP83" s="248"/>
      <c r="AQ83" s="249"/>
      <c r="AR83" s="248"/>
      <c r="AS83" s="248"/>
      <c r="AT83" s="248"/>
      <c r="AU83" s="248"/>
      <c r="AV83" s="248"/>
      <c r="AW83" s="248"/>
      <c r="AX83" s="248"/>
      <c r="AY83" s="248"/>
      <c r="AZ83" s="248"/>
      <c r="BA83" s="248"/>
      <c r="BB83" s="248"/>
      <c r="BC83" s="248"/>
      <c r="BD83" s="248"/>
      <c r="BE83" s="248"/>
      <c r="BF83" s="248"/>
      <c r="BG83" s="248"/>
      <c r="BH83" s="248"/>
      <c r="BI83" s="248"/>
      <c r="BJ83" s="248"/>
      <c r="BK83" s="248"/>
      <c r="BL83" s="248"/>
      <c r="BM83" s="248"/>
      <c r="BN83" s="248"/>
      <c r="BO83" s="248"/>
      <c r="BP83" s="248"/>
      <c r="BQ83" s="248"/>
      <c r="BR83" s="248"/>
      <c r="BS83" s="248"/>
      <c r="BT83" s="248"/>
      <c r="BU83" s="248"/>
      <c r="BV83" s="248"/>
      <c r="BW83" s="248"/>
    </row>
    <row r="84" s="76" customFormat="1" spans="1:75">
      <c r="A84" s="148" t="s">
        <v>57</v>
      </c>
      <c r="B84" s="149"/>
      <c r="C84" s="149"/>
      <c r="D84" s="150"/>
      <c r="E84" s="160" t="str">
        <f>IF(M81="","",IF(E85=G85,"△",IF(E85&gt;G85,"○","×")))</f>
        <v/>
      </c>
      <c r="F84" s="161"/>
      <c r="G84" s="161"/>
      <c r="H84" s="162"/>
      <c r="I84" s="160" t="str">
        <f>IF(M83="","",IF(I85=K85,"△",IF(I85&gt;K85,"○","×")))</f>
        <v/>
      </c>
      <c r="J84" s="161"/>
      <c r="K84" s="161"/>
      <c r="L84" s="162"/>
      <c r="M84" s="212"/>
      <c r="N84" s="213"/>
      <c r="O84" s="213"/>
      <c r="P84" s="214"/>
      <c r="Q84" s="160" t="str">
        <f>IF(Q85="","",IF(Q85=S85,"△",IF(Q85&gt;S85,"○","×")))</f>
        <v/>
      </c>
      <c r="R84" s="161"/>
      <c r="S84" s="161"/>
      <c r="T84" s="162"/>
      <c r="U84" s="227" t="str">
        <f>IF(AP80=0,"",COUNTIF(E84:T84,"○"))</f>
        <v/>
      </c>
      <c r="V84" s="228"/>
      <c r="W84" s="227" t="str">
        <f t="shared" ref="W84" si="14">IF(AR80=0,"",COUNTIF(G84:V84,"○"))</f>
        <v/>
      </c>
      <c r="X84" s="228"/>
      <c r="Y84" s="227" t="str">
        <f t="shared" ref="Y84" si="15">IF(AT80=0,"",COUNTIF(I84:X84,"○"))</f>
        <v/>
      </c>
      <c r="Z84" s="228"/>
      <c r="AA84" s="227" t="str">
        <f t="shared" ref="AA84" si="16">IF(AV80=0,"",COUNTIF(K84:Z84,"○"))</f>
        <v/>
      </c>
      <c r="AB84" s="228"/>
      <c r="AC84" s="227" t="str">
        <f t="shared" ref="AC84" si="17">IF(AX80=0,"",COUNTIF(M84:AB84,"○"))</f>
        <v/>
      </c>
      <c r="AD84" s="228"/>
      <c r="AE84" s="227" t="str">
        <f t="shared" ref="AE84" si="18">IF(AZ80=0,"",COUNTIF(O84:AD84,"○"))</f>
        <v/>
      </c>
      <c r="AF84" s="228"/>
      <c r="AG84" s="227" t="str">
        <f t="shared" ref="AG84" si="19">IF(BB80=0,"",COUNTIF(Q84:AF84,"○"))</f>
        <v/>
      </c>
      <c r="AH84" s="228"/>
      <c r="AI84" s="227" t="str">
        <f t="shared" ref="AI84" si="20">IF(BD80=0,"",COUNTIF(S84:AH84,"○"))</f>
        <v/>
      </c>
      <c r="AJ84" s="228"/>
      <c r="AK84" s="247"/>
      <c r="AL84" s="247"/>
      <c r="AM84" s="247"/>
      <c r="AN84" s="247"/>
      <c r="AO84" s="247"/>
      <c r="AP84" s="248"/>
      <c r="AQ84" s="249" t="str">
        <f>IF(AP80=0,"",10000000000+(AA84*100000000)+(100000+(AG84*1000))+(AC84))</f>
        <v/>
      </c>
      <c r="AR84" s="248"/>
      <c r="AS84" s="248"/>
      <c r="AT84" s="248"/>
      <c r="AU84" s="248"/>
      <c r="AV84" s="248"/>
      <c r="AW84" s="248"/>
      <c r="AX84" s="248"/>
      <c r="AY84" s="248"/>
      <c r="AZ84" s="248"/>
      <c r="BA84" s="248"/>
      <c r="BB84" s="248"/>
      <c r="BC84" s="248"/>
      <c r="BD84" s="248"/>
      <c r="BE84" s="248"/>
      <c r="BF84" s="248"/>
      <c r="BG84" s="248"/>
      <c r="BH84" s="248"/>
      <c r="BI84" s="248"/>
      <c r="BJ84" s="248"/>
      <c r="BK84" s="248"/>
      <c r="BL84" s="248"/>
      <c r="BM84" s="248"/>
      <c r="BN84" s="248"/>
      <c r="BO84" s="248"/>
      <c r="BP84" s="248"/>
      <c r="BQ84" s="248"/>
      <c r="BR84" s="248"/>
      <c r="BS84" s="248"/>
      <c r="BT84" s="248"/>
      <c r="BU84" s="248"/>
      <c r="BV84" s="248"/>
      <c r="BW84" s="248"/>
    </row>
    <row r="85" s="76" customFormat="1" spans="1:75">
      <c r="A85" s="154"/>
      <c r="B85" s="155"/>
      <c r="C85" s="155"/>
      <c r="D85" s="156"/>
      <c r="E85" s="165" t="str">
        <f>IF(O81="","",O81)</f>
        <v/>
      </c>
      <c r="F85" s="166"/>
      <c r="G85" s="165" t="str">
        <f>IF(M81="","",M81)</f>
        <v/>
      </c>
      <c r="H85" s="166"/>
      <c r="I85" s="165" t="str">
        <f>IF(O83="","",O83)</f>
        <v/>
      </c>
      <c r="J85" s="166"/>
      <c r="K85" s="165" t="str">
        <f>IF(M83="","",M83)</f>
        <v/>
      </c>
      <c r="L85" s="166"/>
      <c r="M85" s="215"/>
      <c r="N85" s="216"/>
      <c r="O85" s="216"/>
      <c r="P85" s="217"/>
      <c r="Q85" s="231"/>
      <c r="R85" s="232"/>
      <c r="S85" s="231"/>
      <c r="T85" s="232"/>
      <c r="U85" s="229"/>
      <c r="V85" s="230"/>
      <c r="W85" s="229"/>
      <c r="X85" s="230"/>
      <c r="Y85" s="229"/>
      <c r="Z85" s="230"/>
      <c r="AA85" s="229"/>
      <c r="AB85" s="230"/>
      <c r="AC85" s="229"/>
      <c r="AD85" s="230"/>
      <c r="AE85" s="229"/>
      <c r="AF85" s="230"/>
      <c r="AG85" s="229"/>
      <c r="AH85" s="230"/>
      <c r="AI85" s="229"/>
      <c r="AJ85" s="230"/>
      <c r="AK85" s="247"/>
      <c r="AL85" s="247"/>
      <c r="AM85" s="247"/>
      <c r="AN85" s="247"/>
      <c r="AO85" s="247"/>
      <c r="AP85" s="248"/>
      <c r="AQ85" s="249"/>
      <c r="AR85" s="248"/>
      <c r="AS85" s="248"/>
      <c r="AT85" s="248"/>
      <c r="AU85" s="248"/>
      <c r="AV85" s="248"/>
      <c r="AW85" s="248"/>
      <c r="AX85" s="248"/>
      <c r="AY85" s="248"/>
      <c r="AZ85" s="248"/>
      <c r="BA85" s="248"/>
      <c r="BB85" s="248"/>
      <c r="BC85" s="248"/>
      <c r="BD85" s="248"/>
      <c r="BE85" s="248"/>
      <c r="BF85" s="248"/>
      <c r="BG85" s="248"/>
      <c r="BH85" s="248"/>
      <c r="BI85" s="248"/>
      <c r="BJ85" s="248"/>
      <c r="BK85" s="248"/>
      <c r="BL85" s="248"/>
      <c r="BM85" s="248"/>
      <c r="BN85" s="248"/>
      <c r="BO85" s="248"/>
      <c r="BP85" s="248"/>
      <c r="BQ85" s="248"/>
      <c r="BR85" s="248"/>
      <c r="BS85" s="248"/>
      <c r="BT85" s="248"/>
      <c r="BU85" s="248"/>
      <c r="BV85" s="248"/>
      <c r="BW85" s="248"/>
    </row>
    <row r="86" s="76" customFormat="1" spans="1:75">
      <c r="A86" s="148" t="s">
        <v>65</v>
      </c>
      <c r="B86" s="149"/>
      <c r="C86" s="149"/>
      <c r="D86" s="150"/>
      <c r="E86" s="160" t="str">
        <f>IF(Q81="","",IF(E87=G87,"△",IF(E87&gt;G87,"○","×")))</f>
        <v/>
      </c>
      <c r="F86" s="161"/>
      <c r="G86" s="161"/>
      <c r="H86" s="162"/>
      <c r="I86" s="160" t="str">
        <f>IF(Q83="","",IF(I87=K87,"△",IF(I87&gt;K87,"○","×")))</f>
        <v/>
      </c>
      <c r="J86" s="161"/>
      <c r="K86" s="161"/>
      <c r="L86" s="162"/>
      <c r="M86" s="160" t="str">
        <f>IF(Q85="","",IF(M87=O87,"△",IF(M87&gt;O87,"○","×")))</f>
        <v/>
      </c>
      <c r="N86" s="161"/>
      <c r="O86" s="161"/>
      <c r="P86" s="162"/>
      <c r="Q86" s="204"/>
      <c r="R86" s="205"/>
      <c r="S86" s="205"/>
      <c r="T86" s="206"/>
      <c r="U86" s="227" t="str">
        <f>IF(AP80=0,"",COUNTIF(E86:T86,"○"))</f>
        <v/>
      </c>
      <c r="V86" s="228"/>
      <c r="W86" s="227" t="str">
        <f t="shared" ref="W86" si="21">IF(AR80=0,"",COUNTIF(G86:V86,"○"))</f>
        <v/>
      </c>
      <c r="X86" s="228"/>
      <c r="Y86" s="227" t="str">
        <f t="shared" ref="Y86" si="22">IF(AT80=0,"",COUNTIF(I86:X86,"○"))</f>
        <v/>
      </c>
      <c r="Z86" s="228"/>
      <c r="AA86" s="227" t="str">
        <f t="shared" ref="AA86" si="23">IF(AV80=0,"",COUNTIF(K86:Z86,"○"))</f>
        <v/>
      </c>
      <c r="AB86" s="228"/>
      <c r="AC86" s="227" t="str">
        <f t="shared" ref="AC86" si="24">IF(AX80=0,"",COUNTIF(M86:AB86,"○"))</f>
        <v/>
      </c>
      <c r="AD86" s="228"/>
      <c r="AE86" s="227" t="str">
        <f t="shared" ref="AE86" si="25">IF(AZ80=0,"",COUNTIF(O86:AD86,"○"))</f>
        <v/>
      </c>
      <c r="AF86" s="228"/>
      <c r="AG86" s="227" t="str">
        <f t="shared" ref="AG86" si="26">IF(BB80=0,"",COUNTIF(Q86:AF86,"○"))</f>
        <v/>
      </c>
      <c r="AH86" s="228"/>
      <c r="AI86" s="227" t="str">
        <f t="shared" ref="AI86" si="27">IF(BD80=0,"",COUNTIF(S86:AH86,"○"))</f>
        <v/>
      </c>
      <c r="AJ86" s="228"/>
      <c r="AK86" s="247"/>
      <c r="AL86" s="247"/>
      <c r="AM86" s="247"/>
      <c r="AN86" s="247"/>
      <c r="AO86" s="247"/>
      <c r="AP86" s="248"/>
      <c r="AQ86" s="249" t="str">
        <f>IF(AP80=0,"",10000000000+(AA86*100000000)+(100000+(AG86*1000))+(AC86))</f>
        <v/>
      </c>
      <c r="AR86" s="248"/>
      <c r="AS86" s="248"/>
      <c r="AT86" s="248"/>
      <c r="AU86" s="248"/>
      <c r="AV86" s="248"/>
      <c r="AW86" s="248"/>
      <c r="AX86" s="248"/>
      <c r="AY86" s="248"/>
      <c r="AZ86" s="248"/>
      <c r="BA86" s="248"/>
      <c r="BB86" s="248"/>
      <c r="BC86" s="248"/>
      <c r="BD86" s="248"/>
      <c r="BE86" s="248"/>
      <c r="BF86" s="248"/>
      <c r="BG86" s="248"/>
      <c r="BH86" s="248"/>
      <c r="BI86" s="248"/>
      <c r="BJ86" s="248"/>
      <c r="BK86" s="248"/>
      <c r="BL86" s="248"/>
      <c r="BM86" s="248"/>
      <c r="BN86" s="248"/>
      <c r="BO86" s="248"/>
      <c r="BP86" s="248"/>
      <c r="BQ86" s="248"/>
      <c r="BR86" s="248"/>
      <c r="BS86" s="248"/>
      <c r="BT86" s="248"/>
      <c r="BU86" s="248"/>
      <c r="BV86" s="248"/>
      <c r="BW86" s="248"/>
    </row>
    <row r="87" s="76" customFormat="1" spans="1:75">
      <c r="A87" s="154"/>
      <c r="B87" s="155"/>
      <c r="C87" s="155"/>
      <c r="D87" s="156"/>
      <c r="E87" s="167" t="str">
        <f>IF(S81="","",S81)</f>
        <v/>
      </c>
      <c r="F87" s="167"/>
      <c r="G87" s="167" t="str">
        <f>IF(Q81="","",Q81)</f>
        <v/>
      </c>
      <c r="H87" s="167"/>
      <c r="I87" s="167" t="str">
        <f>IF(S83="","",S83)</f>
        <v/>
      </c>
      <c r="J87" s="167"/>
      <c r="K87" s="167" t="str">
        <f>IF(Q83="","",Q83)</f>
        <v/>
      </c>
      <c r="L87" s="167"/>
      <c r="M87" s="167" t="str">
        <f>IF(S85="","",S85)</f>
        <v/>
      </c>
      <c r="N87" s="167"/>
      <c r="O87" s="167" t="str">
        <f>IF(Q85="","",Q85)</f>
        <v/>
      </c>
      <c r="P87" s="167"/>
      <c r="Q87" s="207"/>
      <c r="R87" s="208"/>
      <c r="S87" s="208"/>
      <c r="T87" s="209"/>
      <c r="U87" s="229"/>
      <c r="V87" s="230"/>
      <c r="W87" s="229"/>
      <c r="X87" s="230"/>
      <c r="Y87" s="229"/>
      <c r="Z87" s="230"/>
      <c r="AA87" s="229"/>
      <c r="AB87" s="230"/>
      <c r="AC87" s="229"/>
      <c r="AD87" s="230"/>
      <c r="AE87" s="229"/>
      <c r="AF87" s="230"/>
      <c r="AG87" s="229"/>
      <c r="AH87" s="230"/>
      <c r="AI87" s="229"/>
      <c r="AJ87" s="230"/>
      <c r="AK87" s="247"/>
      <c r="AL87" s="247"/>
      <c r="AM87" s="247"/>
      <c r="AN87" s="247"/>
      <c r="AO87" s="247"/>
      <c r="AP87" s="248"/>
      <c r="AQ87" s="249"/>
      <c r="AR87" s="248"/>
      <c r="AS87" s="248"/>
      <c r="AT87" s="248"/>
      <c r="AU87" s="248"/>
      <c r="AV87" s="248"/>
      <c r="AW87" s="248"/>
      <c r="AX87" s="248"/>
      <c r="AY87" s="248"/>
      <c r="AZ87" s="248"/>
      <c r="BA87" s="248"/>
      <c r="BB87" s="248"/>
      <c r="BC87" s="248"/>
      <c r="BD87" s="248"/>
      <c r="BE87" s="248"/>
      <c r="BF87" s="248"/>
      <c r="BG87" s="248"/>
      <c r="BH87" s="248"/>
      <c r="BI87" s="248"/>
      <c r="BJ87" s="248"/>
      <c r="BK87" s="248"/>
      <c r="BL87" s="248"/>
      <c r="BM87" s="248"/>
      <c r="BN87" s="248"/>
      <c r="BO87" s="248"/>
      <c r="BP87" s="248"/>
      <c r="BQ87" s="248"/>
      <c r="BR87" s="248"/>
      <c r="BS87" s="248"/>
      <c r="BT87" s="248"/>
      <c r="BU87" s="248"/>
      <c r="BV87" s="248"/>
      <c r="BW87" s="248"/>
    </row>
    <row r="88" spans="22:75">
      <c r="V88" s="140"/>
      <c r="AA88" s="241"/>
      <c r="AB88" s="241"/>
      <c r="AC88" s="241"/>
      <c r="AD88" s="241"/>
      <c r="AE88" s="241"/>
      <c r="AF88" s="241"/>
      <c r="AG88" s="241"/>
      <c r="AH88" s="241"/>
      <c r="AI88" s="241"/>
      <c r="AJ88" s="241"/>
      <c r="AP88" s="250"/>
      <c r="AQ88" s="250"/>
      <c r="AR88" s="250"/>
      <c r="AS88" s="250"/>
      <c r="AT88" s="250"/>
      <c r="AU88" s="250"/>
      <c r="AV88" s="250"/>
      <c r="AW88" s="250"/>
      <c r="AX88" s="250"/>
      <c r="AY88" s="250"/>
      <c r="AZ88" s="250"/>
      <c r="BA88" s="250"/>
      <c r="BB88" s="250"/>
      <c r="BC88" s="250"/>
      <c r="BD88" s="250"/>
      <c r="BE88" s="250"/>
      <c r="BF88" s="250"/>
      <c r="BG88" s="250"/>
      <c r="BH88" s="250"/>
      <c r="BI88" s="250"/>
      <c r="BJ88" s="250"/>
      <c r="BK88" s="250"/>
      <c r="BL88" s="250"/>
      <c r="BM88" s="250"/>
      <c r="BN88" s="250"/>
      <c r="BO88" s="250"/>
      <c r="BP88" s="250"/>
      <c r="BQ88" s="250"/>
      <c r="BR88" s="250"/>
      <c r="BS88" s="250"/>
      <c r="BT88" s="250"/>
      <c r="BU88" s="250"/>
      <c r="BV88" s="250"/>
      <c r="BW88" s="250"/>
    </row>
    <row r="89" s="76" customFormat="1" spans="1:75">
      <c r="A89" s="147" t="s">
        <v>147</v>
      </c>
      <c r="B89" s="14"/>
      <c r="C89" s="14"/>
      <c r="D89" s="31"/>
      <c r="E89" s="147" t="s">
        <v>43</v>
      </c>
      <c r="F89" s="14"/>
      <c r="G89" s="14"/>
      <c r="H89" s="31"/>
      <c r="I89" s="147" t="s">
        <v>51</v>
      </c>
      <c r="J89" s="14"/>
      <c r="K89" s="14"/>
      <c r="L89" s="31"/>
      <c r="M89" s="147" t="s">
        <v>59</v>
      </c>
      <c r="N89" s="14"/>
      <c r="O89" s="14"/>
      <c r="P89" s="31"/>
      <c r="Q89" s="147" t="s">
        <v>67</v>
      </c>
      <c r="R89" s="14"/>
      <c r="S89" s="14"/>
      <c r="T89" s="31"/>
      <c r="U89" s="147" t="s">
        <v>138</v>
      </c>
      <c r="V89" s="31"/>
      <c r="W89" s="163" t="s">
        <v>139</v>
      </c>
      <c r="X89" s="164"/>
      <c r="Y89" s="163" t="s">
        <v>140</v>
      </c>
      <c r="Z89" s="164"/>
      <c r="AA89" s="42" t="s">
        <v>141</v>
      </c>
      <c r="AB89" s="44"/>
      <c r="AC89" s="42" t="s">
        <v>142</v>
      </c>
      <c r="AD89" s="44"/>
      <c r="AE89" s="42" t="s">
        <v>143</v>
      </c>
      <c r="AF89" s="44"/>
      <c r="AG89" s="42" t="s">
        <v>144</v>
      </c>
      <c r="AH89" s="44"/>
      <c r="AI89" s="42" t="s">
        <v>145</v>
      </c>
      <c r="AJ89" s="44"/>
      <c r="AP89" s="248"/>
      <c r="AQ89" s="248"/>
      <c r="AR89" s="248"/>
      <c r="AS89" s="248"/>
      <c r="AT89" s="248"/>
      <c r="AU89" s="248"/>
      <c r="AV89" s="248"/>
      <c r="AW89" s="248"/>
      <c r="AX89" s="248"/>
      <c r="AY89" s="248"/>
      <c r="AZ89" s="248"/>
      <c r="BA89" s="248"/>
      <c r="BB89" s="248"/>
      <c r="BC89" s="248"/>
      <c r="BD89" s="248"/>
      <c r="BE89" s="248"/>
      <c r="BF89" s="248"/>
      <c r="BG89" s="248"/>
      <c r="BH89" s="248"/>
      <c r="BI89" s="248"/>
      <c r="BJ89" s="248"/>
      <c r="BK89" s="248"/>
      <c r="BL89" s="248"/>
      <c r="BM89" s="248"/>
      <c r="BN89" s="248"/>
      <c r="BO89" s="248"/>
      <c r="BP89" s="248"/>
      <c r="BQ89" s="248"/>
      <c r="BR89" s="248"/>
      <c r="BS89" s="248"/>
      <c r="BT89" s="248"/>
      <c r="BU89" s="248"/>
      <c r="BV89" s="248"/>
      <c r="BW89" s="248"/>
    </row>
    <row r="90" s="76" customFormat="1" spans="1:75">
      <c r="A90" s="148" t="s">
        <v>43</v>
      </c>
      <c r="B90" s="149"/>
      <c r="C90" s="149"/>
      <c r="D90" s="150"/>
      <c r="E90" s="151"/>
      <c r="F90" s="152"/>
      <c r="G90" s="152"/>
      <c r="H90" s="153"/>
      <c r="I90" s="160" t="str">
        <f>IF(I91="","",IF(I91=K91,"△",IF(I91&gt;K91,"○","×")))</f>
        <v/>
      </c>
      <c r="J90" s="161"/>
      <c r="K90" s="161"/>
      <c r="L90" s="162"/>
      <c r="M90" s="160" t="str">
        <f>IF(M91="","",IF(M91=O91,"△",IF(M91&gt;O91,"○","×")))</f>
        <v/>
      </c>
      <c r="N90" s="161"/>
      <c r="O90" s="161"/>
      <c r="P90" s="162"/>
      <c r="Q90" s="160" t="str">
        <f>IF(Q91="","",IF(Q91=S91,"△",IF(Q91&gt;S91,"○","×")))</f>
        <v/>
      </c>
      <c r="R90" s="161"/>
      <c r="S90" s="161"/>
      <c r="T90" s="162"/>
      <c r="U90" s="227" t="str">
        <f>IF(AP90=0,"",COUNTIF(E90:T90,"○"))</f>
        <v/>
      </c>
      <c r="V90" s="228"/>
      <c r="W90" s="227" t="str">
        <f>IF(AP90=0,"",COUNTIF(E90:T90,"×"))</f>
        <v/>
      </c>
      <c r="X90" s="228"/>
      <c r="Y90" s="227" t="str">
        <f>IF(AP90=0,"",COUNTIF(E90:T90,"△"))</f>
        <v/>
      </c>
      <c r="Z90" s="228"/>
      <c r="AA90" s="227" t="str">
        <f>IF(AP90=0,"",U90*3+Y90)</f>
        <v/>
      </c>
      <c r="AB90" s="228"/>
      <c r="AC90" s="227" t="str">
        <f>IF(AP90=0,"",SUM(E91,I91,M91,Q91))</f>
        <v/>
      </c>
      <c r="AD90" s="228"/>
      <c r="AE90" s="227" t="str">
        <f>IF(AP90=0,"",SUM(G91,K91,O91,S91))</f>
        <v/>
      </c>
      <c r="AF90" s="228"/>
      <c r="AG90" s="227" t="str">
        <f>IF(AP90=0,"",SUM(AC90,-AE90))</f>
        <v/>
      </c>
      <c r="AH90" s="228"/>
      <c r="AI90" s="227" t="str">
        <f>IF(AP90=0,"",_xlfn.RANK.EQ(AQ90,AQ90:AQ97))</f>
        <v/>
      </c>
      <c r="AJ90" s="228"/>
      <c r="AK90" s="247"/>
      <c r="AL90" s="247"/>
      <c r="AM90" s="247"/>
      <c r="AN90" s="247"/>
      <c r="AO90" s="247"/>
      <c r="AP90" s="248">
        <f>COUNTA(I91:T91,M93:T93,Q95:T95)</f>
        <v>0</v>
      </c>
      <c r="AQ90" s="249" t="str">
        <f>IF(AP90=0,"",10000000000+(AA90*100000000)+(100000+(AG90*1000))+(AC90))</f>
        <v/>
      </c>
      <c r="AR90" s="248"/>
      <c r="AS90" s="248"/>
      <c r="AT90" s="248"/>
      <c r="AU90" s="248"/>
      <c r="AV90" s="248"/>
      <c r="AW90" s="248"/>
      <c r="AX90" s="248"/>
      <c r="AY90" s="248"/>
      <c r="AZ90" s="248"/>
      <c r="BA90" s="248"/>
      <c r="BB90" s="248"/>
      <c r="BC90" s="248"/>
      <c r="BD90" s="248"/>
      <c r="BE90" s="248"/>
      <c r="BF90" s="248"/>
      <c r="BG90" s="248"/>
      <c r="BH90" s="248"/>
      <c r="BI90" s="248"/>
      <c r="BJ90" s="248"/>
      <c r="BK90" s="248"/>
      <c r="BL90" s="248"/>
      <c r="BM90" s="248"/>
      <c r="BN90" s="248"/>
      <c r="BO90" s="248"/>
      <c r="BP90" s="248"/>
      <c r="BQ90" s="248"/>
      <c r="BR90" s="248"/>
      <c r="BS90" s="248"/>
      <c r="BT90" s="248"/>
      <c r="BU90" s="248"/>
      <c r="BV90" s="248"/>
      <c r="BW90" s="248"/>
    </row>
    <row r="91" s="76" customFormat="1" spans="1:75">
      <c r="A91" s="154"/>
      <c r="B91" s="155"/>
      <c r="C91" s="155"/>
      <c r="D91" s="156"/>
      <c r="E91" s="157"/>
      <c r="F91" s="158"/>
      <c r="G91" s="158"/>
      <c r="H91" s="159"/>
      <c r="I91" s="202"/>
      <c r="J91" s="203"/>
      <c r="K91" s="202"/>
      <c r="L91" s="203"/>
      <c r="M91" s="202"/>
      <c r="N91" s="203"/>
      <c r="O91" s="202"/>
      <c r="P91" s="203"/>
      <c r="Q91" s="202"/>
      <c r="R91" s="203"/>
      <c r="S91" s="202"/>
      <c r="T91" s="203"/>
      <c r="U91" s="229"/>
      <c r="V91" s="230"/>
      <c r="W91" s="229"/>
      <c r="X91" s="230"/>
      <c r="Y91" s="229"/>
      <c r="Z91" s="230"/>
      <c r="AA91" s="229"/>
      <c r="AB91" s="230"/>
      <c r="AC91" s="229"/>
      <c r="AD91" s="230"/>
      <c r="AE91" s="229"/>
      <c r="AF91" s="230"/>
      <c r="AG91" s="229"/>
      <c r="AH91" s="230"/>
      <c r="AI91" s="229"/>
      <c r="AJ91" s="230"/>
      <c r="AK91" s="247"/>
      <c r="AL91" s="247"/>
      <c r="AM91" s="247"/>
      <c r="AN91" s="247"/>
      <c r="AO91" s="247"/>
      <c r="AP91" s="248"/>
      <c r="AQ91" s="249"/>
      <c r="AR91" s="248"/>
      <c r="AS91" s="248"/>
      <c r="AT91" s="248"/>
      <c r="AU91" s="248"/>
      <c r="AV91" s="248"/>
      <c r="AW91" s="248"/>
      <c r="AX91" s="248"/>
      <c r="AY91" s="248"/>
      <c r="AZ91" s="248"/>
      <c r="BA91" s="248"/>
      <c r="BB91" s="248"/>
      <c r="BC91" s="248"/>
      <c r="BD91" s="248"/>
      <c r="BE91" s="248"/>
      <c r="BF91" s="248"/>
      <c r="BG91" s="248"/>
      <c r="BH91" s="248"/>
      <c r="BI91" s="248"/>
      <c r="BJ91" s="248"/>
      <c r="BK91" s="248"/>
      <c r="BL91" s="248"/>
      <c r="BM91" s="248"/>
      <c r="BN91" s="248"/>
      <c r="BO91" s="248"/>
      <c r="BP91" s="248"/>
      <c r="BQ91" s="248"/>
      <c r="BR91" s="248"/>
      <c r="BS91" s="248"/>
      <c r="BT91" s="248"/>
      <c r="BU91" s="248"/>
      <c r="BV91" s="248"/>
      <c r="BW91" s="248"/>
    </row>
    <row r="92" s="76" customFormat="1" spans="1:75">
      <c r="A92" s="148" t="s">
        <v>51</v>
      </c>
      <c r="B92" s="149"/>
      <c r="C92" s="149"/>
      <c r="D92" s="150"/>
      <c r="E92" s="160" t="str">
        <f>IF(I91="","",IF(E93=G93,"△",IF(E93&gt;G93,"○","×")))</f>
        <v/>
      </c>
      <c r="F92" s="161"/>
      <c r="G92" s="161"/>
      <c r="H92" s="162"/>
      <c r="I92" s="204"/>
      <c r="J92" s="205"/>
      <c r="K92" s="205"/>
      <c r="L92" s="206"/>
      <c r="M92" s="160" t="str">
        <f>IF(M93="","",IF(M93=O93,"△",IF(M93&gt;O93,"○","×")))</f>
        <v/>
      </c>
      <c r="N92" s="161"/>
      <c r="O92" s="161"/>
      <c r="P92" s="162"/>
      <c r="Q92" s="160" t="str">
        <f>IF(Q93="","",IF(Q93=S93,"△",IF(Q93&gt;S93,"○","×")))</f>
        <v/>
      </c>
      <c r="R92" s="161"/>
      <c r="S92" s="161"/>
      <c r="T92" s="162"/>
      <c r="U92" s="227" t="str">
        <f>IF(AP90=0,"",COUNTIF(E92:T92,"○"))</f>
        <v/>
      </c>
      <c r="V92" s="228"/>
      <c r="W92" s="227" t="str">
        <f>IF(AP90=0,"",COUNTIF(E92:T92,"×"))</f>
        <v/>
      </c>
      <c r="X92" s="228"/>
      <c r="Y92" s="227" t="str">
        <f>IF(AP90=0,"",COUNTIF(E92:T92,"△"))</f>
        <v/>
      </c>
      <c r="Z92" s="228"/>
      <c r="AA92" s="227" t="str">
        <f>IF(AP90=0,"",U92*3+Y92)</f>
        <v/>
      </c>
      <c r="AB92" s="228"/>
      <c r="AC92" s="227" t="str">
        <f>IF(AP90=0,"",SUM(E93,I93,M93,Q93))</f>
        <v/>
      </c>
      <c r="AD92" s="228"/>
      <c r="AE92" s="227" t="str">
        <f>IF(AP90=0,"",SUM(G93,K93,O93,S93))</f>
        <v/>
      </c>
      <c r="AF92" s="228"/>
      <c r="AG92" s="227" t="str">
        <f>IF(AP90=0,"",SUM(AC92,-AE92))</f>
        <v/>
      </c>
      <c r="AH92" s="228"/>
      <c r="AI92" s="227" t="str">
        <f>IF(AP90=0,"",_xlfn.RANK.EQ(AQ92,AQ90:AQ97))</f>
        <v/>
      </c>
      <c r="AJ92" s="228"/>
      <c r="AK92" s="247"/>
      <c r="AL92" s="247"/>
      <c r="AM92" s="247"/>
      <c r="AN92" s="247"/>
      <c r="AO92" s="247"/>
      <c r="AP92" s="248"/>
      <c r="AQ92" s="249" t="str">
        <f>IF(AP90=0,"",10000000000+(AA92*100000000)+(100000+(AG92*1000))+(AC92))</f>
        <v/>
      </c>
      <c r="AR92" s="248"/>
      <c r="AS92" s="248"/>
      <c r="AT92" s="248"/>
      <c r="AU92" s="248"/>
      <c r="AV92" s="248"/>
      <c r="AW92" s="248"/>
      <c r="AX92" s="248"/>
      <c r="AY92" s="248"/>
      <c r="AZ92" s="248"/>
      <c r="BA92" s="248"/>
      <c r="BB92" s="248"/>
      <c r="BC92" s="248"/>
      <c r="BD92" s="248"/>
      <c r="BE92" s="248"/>
      <c r="BF92" s="248"/>
      <c r="BG92" s="248"/>
      <c r="BH92" s="248"/>
      <c r="BI92" s="248"/>
      <c r="BJ92" s="248"/>
      <c r="BK92" s="248"/>
      <c r="BL92" s="248"/>
      <c r="BM92" s="248"/>
      <c r="BN92" s="248"/>
      <c r="BO92" s="248"/>
      <c r="BP92" s="248"/>
      <c r="BQ92" s="248"/>
      <c r="BR92" s="248"/>
      <c r="BS92" s="248"/>
      <c r="BT92" s="248"/>
      <c r="BU92" s="248"/>
      <c r="BV92" s="248"/>
      <c r="BW92" s="248"/>
    </row>
    <row r="93" s="76" customFormat="1" spans="1:75">
      <c r="A93" s="154"/>
      <c r="B93" s="155"/>
      <c r="C93" s="155"/>
      <c r="D93" s="156"/>
      <c r="E93" s="163" t="str">
        <f>IF(K91="","",K91)</f>
        <v/>
      </c>
      <c r="F93" s="164"/>
      <c r="G93" s="163" t="str">
        <f>IF(I91="","",I91)</f>
        <v/>
      </c>
      <c r="H93" s="164"/>
      <c r="I93" s="207"/>
      <c r="J93" s="208"/>
      <c r="K93" s="208"/>
      <c r="L93" s="209"/>
      <c r="M93" s="210"/>
      <c r="N93" s="211"/>
      <c r="O93" s="210"/>
      <c r="P93" s="211"/>
      <c r="Q93" s="210"/>
      <c r="R93" s="211"/>
      <c r="S93" s="210"/>
      <c r="T93" s="211"/>
      <c r="U93" s="229"/>
      <c r="V93" s="230"/>
      <c r="W93" s="229"/>
      <c r="X93" s="230"/>
      <c r="Y93" s="229"/>
      <c r="Z93" s="230"/>
      <c r="AA93" s="229"/>
      <c r="AB93" s="230"/>
      <c r="AC93" s="229"/>
      <c r="AD93" s="230"/>
      <c r="AE93" s="229"/>
      <c r="AF93" s="230"/>
      <c r="AG93" s="229"/>
      <c r="AH93" s="230"/>
      <c r="AI93" s="229"/>
      <c r="AJ93" s="230"/>
      <c r="AK93" s="247"/>
      <c r="AL93" s="247"/>
      <c r="AM93" s="247"/>
      <c r="AN93" s="247"/>
      <c r="AO93" s="247"/>
      <c r="AP93" s="248"/>
      <c r="AQ93" s="249"/>
      <c r="AR93" s="248"/>
      <c r="AS93" s="248"/>
      <c r="AT93" s="248"/>
      <c r="AU93" s="248"/>
      <c r="AV93" s="248"/>
      <c r="AW93" s="248"/>
      <c r="AX93" s="248"/>
      <c r="AY93" s="248"/>
      <c r="AZ93" s="248"/>
      <c r="BA93" s="248"/>
      <c r="BB93" s="248"/>
      <c r="BC93" s="248"/>
      <c r="BD93" s="248"/>
      <c r="BE93" s="248"/>
      <c r="BF93" s="248"/>
      <c r="BG93" s="248"/>
      <c r="BH93" s="248"/>
      <c r="BI93" s="248"/>
      <c r="BJ93" s="248"/>
      <c r="BK93" s="248"/>
      <c r="BL93" s="248"/>
      <c r="BM93" s="248"/>
      <c r="BN93" s="248"/>
      <c r="BO93" s="248"/>
      <c r="BP93" s="248"/>
      <c r="BQ93" s="248"/>
      <c r="BR93" s="248"/>
      <c r="BS93" s="248"/>
      <c r="BT93" s="248"/>
      <c r="BU93" s="248"/>
      <c r="BV93" s="248"/>
      <c r="BW93" s="248"/>
    </row>
    <row r="94" s="76" customFormat="1" spans="1:75">
      <c r="A94" s="168" t="s">
        <v>59</v>
      </c>
      <c r="B94" s="169"/>
      <c r="C94" s="169"/>
      <c r="D94" s="170"/>
      <c r="E94" s="160" t="str">
        <f>IF(M91="","",IF(E95=G95,"△",IF(E95&gt;G95,"○","×")))</f>
        <v/>
      </c>
      <c r="F94" s="161"/>
      <c r="G94" s="161"/>
      <c r="H94" s="162"/>
      <c r="I94" s="160" t="str">
        <f>IF(M93="","",IF(I95=K95,"△",IF(I95&gt;K95,"○","×")))</f>
        <v/>
      </c>
      <c r="J94" s="161"/>
      <c r="K94" s="161"/>
      <c r="L94" s="162"/>
      <c r="M94" s="212"/>
      <c r="N94" s="213"/>
      <c r="O94" s="213"/>
      <c r="P94" s="214"/>
      <c r="Q94" s="160" t="str">
        <f>IF(Q95="","",IF(Q95=S95,"△",IF(Q95&gt;S95,"○","×")))</f>
        <v/>
      </c>
      <c r="R94" s="161"/>
      <c r="S94" s="161"/>
      <c r="T94" s="162"/>
      <c r="U94" s="227" t="str">
        <f>IF(AP90=0,"",COUNTIF(E94:T94,"○"))</f>
        <v/>
      </c>
      <c r="V94" s="228"/>
      <c r="W94" s="227" t="str">
        <f>IF(AP90=0,"",COUNTIF(E94:T94,"×"))</f>
        <v/>
      </c>
      <c r="X94" s="228"/>
      <c r="Y94" s="227" t="str">
        <f>IF(AP90=0,"",COUNTIF(E94:T94,"△"))</f>
        <v/>
      </c>
      <c r="Z94" s="228"/>
      <c r="AA94" s="227" t="str">
        <f>IF(AP90=0,"",U94*3+Y94)</f>
        <v/>
      </c>
      <c r="AB94" s="228"/>
      <c r="AC94" s="227" t="str">
        <f>IF(AP90=0,"",SUM(E95,I95,M95,Q95))</f>
        <v/>
      </c>
      <c r="AD94" s="228"/>
      <c r="AE94" s="227" t="str">
        <f>IF(AP90=0,"",SUM(G95,K95,O95,S95))</f>
        <v/>
      </c>
      <c r="AF94" s="228"/>
      <c r="AG94" s="227" t="str">
        <f>IF(AP90=0,"",SUM(AC94,-AE94))</f>
        <v/>
      </c>
      <c r="AH94" s="228"/>
      <c r="AI94" s="227" t="str">
        <f>IF(AP90=0,"",_xlfn.RANK.EQ(AQ94,AQ90:AQ97))</f>
        <v/>
      </c>
      <c r="AJ94" s="228"/>
      <c r="AK94" s="247"/>
      <c r="AL94" s="247"/>
      <c r="AM94" s="247"/>
      <c r="AN94" s="247"/>
      <c r="AO94" s="247"/>
      <c r="AP94" s="248"/>
      <c r="AQ94" s="249" t="str">
        <f>IF(AP90=0,"",10000000000+(AA94*100000000)+(100000+(AG94*1000))+(AC94))</f>
        <v/>
      </c>
      <c r="AR94" s="248"/>
      <c r="AS94" s="248"/>
      <c r="AT94" s="248"/>
      <c r="AU94" s="248"/>
      <c r="AV94" s="248"/>
      <c r="AW94" s="248"/>
      <c r="AX94" s="248"/>
      <c r="AY94" s="248"/>
      <c r="AZ94" s="248"/>
      <c r="BA94" s="248"/>
      <c r="BB94" s="248"/>
      <c r="BC94" s="248"/>
      <c r="BD94" s="248"/>
      <c r="BE94" s="248"/>
      <c r="BF94" s="248"/>
      <c r="BG94" s="248"/>
      <c r="BH94" s="248"/>
      <c r="BI94" s="248"/>
      <c r="BJ94" s="248"/>
      <c r="BK94" s="248"/>
      <c r="BL94" s="248"/>
      <c r="BM94" s="248"/>
      <c r="BN94" s="248"/>
      <c r="BO94" s="248"/>
      <c r="BP94" s="248"/>
      <c r="BQ94" s="248"/>
      <c r="BR94" s="248"/>
      <c r="BS94" s="248"/>
      <c r="BT94" s="248"/>
      <c r="BU94" s="248"/>
      <c r="BV94" s="248"/>
      <c r="BW94" s="248"/>
    </row>
    <row r="95" s="76" customFormat="1" spans="1:75">
      <c r="A95" s="171"/>
      <c r="B95" s="172"/>
      <c r="C95" s="172"/>
      <c r="D95" s="173"/>
      <c r="E95" s="165" t="str">
        <f>IF(O91="","",O91)</f>
        <v/>
      </c>
      <c r="F95" s="166"/>
      <c r="G95" s="165" t="str">
        <f>IF(M91="","",M91)</f>
        <v/>
      </c>
      <c r="H95" s="166"/>
      <c r="I95" s="165" t="str">
        <f>IF(O93="","",O93)</f>
        <v/>
      </c>
      <c r="J95" s="166"/>
      <c r="K95" s="165" t="str">
        <f>IF(M93="","",M93)</f>
        <v/>
      </c>
      <c r="L95" s="166"/>
      <c r="M95" s="215"/>
      <c r="N95" s="216"/>
      <c r="O95" s="216"/>
      <c r="P95" s="217"/>
      <c r="Q95" s="231"/>
      <c r="R95" s="232"/>
      <c r="S95" s="231"/>
      <c r="T95" s="232"/>
      <c r="U95" s="229"/>
      <c r="V95" s="230"/>
      <c r="W95" s="229"/>
      <c r="X95" s="230"/>
      <c r="Y95" s="229"/>
      <c r="Z95" s="230"/>
      <c r="AA95" s="229"/>
      <c r="AB95" s="230"/>
      <c r="AC95" s="229"/>
      <c r="AD95" s="230"/>
      <c r="AE95" s="229"/>
      <c r="AF95" s="230"/>
      <c r="AG95" s="229"/>
      <c r="AH95" s="230"/>
      <c r="AI95" s="229"/>
      <c r="AJ95" s="230"/>
      <c r="AK95" s="247"/>
      <c r="AL95" s="247"/>
      <c r="AM95" s="247"/>
      <c r="AN95" s="247"/>
      <c r="AO95" s="247"/>
      <c r="AP95" s="248"/>
      <c r="AQ95" s="249"/>
      <c r="AR95" s="248"/>
      <c r="AS95" s="248"/>
      <c r="AT95" s="248"/>
      <c r="AU95" s="248"/>
      <c r="AV95" s="248"/>
      <c r="AW95" s="248"/>
      <c r="AX95" s="248"/>
      <c r="AY95" s="248"/>
      <c r="AZ95" s="248"/>
      <c r="BA95" s="248"/>
      <c r="BB95" s="248"/>
      <c r="BC95" s="248"/>
      <c r="BD95" s="248"/>
      <c r="BE95" s="248"/>
      <c r="BF95" s="248"/>
      <c r="BG95" s="248"/>
      <c r="BH95" s="248"/>
      <c r="BI95" s="248"/>
      <c r="BJ95" s="248"/>
      <c r="BK95" s="248"/>
      <c r="BL95" s="248"/>
      <c r="BM95" s="248"/>
      <c r="BN95" s="248"/>
      <c r="BO95" s="248"/>
      <c r="BP95" s="248"/>
      <c r="BQ95" s="248"/>
      <c r="BR95" s="248"/>
      <c r="BS95" s="248"/>
      <c r="BT95" s="248"/>
      <c r="BU95" s="248"/>
      <c r="BV95" s="248"/>
      <c r="BW95" s="248"/>
    </row>
    <row r="96" s="76" customFormat="1" spans="1:75">
      <c r="A96" s="148" t="s">
        <v>67</v>
      </c>
      <c r="B96" s="149"/>
      <c r="C96" s="149"/>
      <c r="D96" s="150"/>
      <c r="E96" s="160" t="str">
        <f>IF(Q91="","",IF(E97=G97,"△",IF(E97&gt;G97,"○","×")))</f>
        <v/>
      </c>
      <c r="F96" s="161"/>
      <c r="G96" s="161"/>
      <c r="H96" s="162"/>
      <c r="I96" s="160" t="str">
        <f>IF(Q93="","",IF(I97=K97,"△",IF(I97&gt;K97,"○","×")))</f>
        <v/>
      </c>
      <c r="J96" s="161"/>
      <c r="K96" s="161"/>
      <c r="L96" s="162"/>
      <c r="M96" s="160" t="str">
        <f>IF(Q95="","",IF(M97=O97,"△",IF(M97&gt;O97,"○","×")))</f>
        <v/>
      </c>
      <c r="N96" s="161"/>
      <c r="O96" s="161"/>
      <c r="P96" s="162"/>
      <c r="Q96" s="204"/>
      <c r="R96" s="205"/>
      <c r="S96" s="205"/>
      <c r="T96" s="206"/>
      <c r="U96" s="227" t="str">
        <f>IF(AP90=0,"",COUNTIF(E96:T96,"○"))</f>
        <v/>
      </c>
      <c r="V96" s="228"/>
      <c r="W96" s="227" t="str">
        <f>IF(AP90=0,"",COUNTIF(E96:T96,"×"))</f>
        <v/>
      </c>
      <c r="X96" s="228"/>
      <c r="Y96" s="227" t="str">
        <f>IF(AP90=0,"",COUNTIF(E96:T96,"△"))</f>
        <v/>
      </c>
      <c r="Z96" s="228"/>
      <c r="AA96" s="227" t="str">
        <f>IF(AP90=0,"",U96*3+Y96)</f>
        <v/>
      </c>
      <c r="AB96" s="228"/>
      <c r="AC96" s="227" t="str">
        <f>IF(AP90=0,"",SUM(E97,I97,M97,Q97))</f>
        <v/>
      </c>
      <c r="AD96" s="228"/>
      <c r="AE96" s="227" t="str">
        <f>IF(AP90=0,"",SUM(G97,K97,O97,S97))</f>
        <v/>
      </c>
      <c r="AF96" s="228"/>
      <c r="AG96" s="227" t="str">
        <f>IF(AP90=0,"",SUM(AC96,-AE96))</f>
        <v/>
      </c>
      <c r="AH96" s="228"/>
      <c r="AI96" s="227" t="str">
        <f>IF(AP90=0,"",_xlfn.RANK.EQ(AQ96,AQ90:AQ97))</f>
        <v/>
      </c>
      <c r="AJ96" s="228"/>
      <c r="AK96" s="247"/>
      <c r="AL96" s="247"/>
      <c r="AM96" s="247"/>
      <c r="AN96" s="247"/>
      <c r="AO96" s="247"/>
      <c r="AP96" s="248"/>
      <c r="AQ96" s="249" t="str">
        <f>IF(AP90=0,"",10000000000+(AA96*100000000)+(100000+(AG96*1000))+(AC96))</f>
        <v/>
      </c>
      <c r="AR96" s="248"/>
      <c r="AS96" s="248"/>
      <c r="AT96" s="248"/>
      <c r="AU96" s="248"/>
      <c r="AV96" s="248"/>
      <c r="AW96" s="248"/>
      <c r="AX96" s="248"/>
      <c r="AY96" s="248"/>
      <c r="AZ96" s="248"/>
      <c r="BA96" s="248"/>
      <c r="BB96" s="248"/>
      <c r="BC96" s="248"/>
      <c r="BD96" s="248"/>
      <c r="BE96" s="248"/>
      <c r="BF96" s="248"/>
      <c r="BG96" s="248"/>
      <c r="BH96" s="248"/>
      <c r="BI96" s="248"/>
      <c r="BJ96" s="248"/>
      <c r="BK96" s="248"/>
      <c r="BL96" s="248"/>
      <c r="BM96" s="248"/>
      <c r="BN96" s="248"/>
      <c r="BO96" s="248"/>
      <c r="BP96" s="248"/>
      <c r="BQ96" s="248"/>
      <c r="BR96" s="248"/>
      <c r="BS96" s="248"/>
      <c r="BT96" s="248"/>
      <c r="BU96" s="248"/>
      <c r="BV96" s="248"/>
      <c r="BW96" s="248"/>
    </row>
    <row r="97" s="76" customFormat="1" spans="1:75">
      <c r="A97" s="154"/>
      <c r="B97" s="155"/>
      <c r="C97" s="155"/>
      <c r="D97" s="156"/>
      <c r="E97" s="167" t="str">
        <f>IF(S91="","",S91)</f>
        <v/>
      </c>
      <c r="F97" s="167"/>
      <c r="G97" s="167" t="str">
        <f>IF(Q91="","",Q91)</f>
        <v/>
      </c>
      <c r="H97" s="167"/>
      <c r="I97" s="167" t="str">
        <f>IF(S93="","",S93)</f>
        <v/>
      </c>
      <c r="J97" s="167"/>
      <c r="K97" s="167" t="str">
        <f>IF(Q93="","",Q93)</f>
        <v/>
      </c>
      <c r="L97" s="167"/>
      <c r="M97" s="167" t="str">
        <f>IF(S95="","",S95)</f>
        <v/>
      </c>
      <c r="N97" s="167"/>
      <c r="O97" s="167" t="str">
        <f>IF(Q95="","",Q95)</f>
        <v/>
      </c>
      <c r="P97" s="167"/>
      <c r="Q97" s="207"/>
      <c r="R97" s="208"/>
      <c r="S97" s="208"/>
      <c r="T97" s="209"/>
      <c r="U97" s="229"/>
      <c r="V97" s="230"/>
      <c r="W97" s="229"/>
      <c r="X97" s="230"/>
      <c r="Y97" s="229"/>
      <c r="Z97" s="230"/>
      <c r="AA97" s="229"/>
      <c r="AB97" s="230"/>
      <c r="AC97" s="229"/>
      <c r="AD97" s="230"/>
      <c r="AE97" s="229"/>
      <c r="AF97" s="230"/>
      <c r="AG97" s="229"/>
      <c r="AH97" s="230"/>
      <c r="AI97" s="229"/>
      <c r="AJ97" s="230"/>
      <c r="AK97" s="247"/>
      <c r="AL97" s="247"/>
      <c r="AM97" s="247"/>
      <c r="AN97" s="247"/>
      <c r="AO97" s="247"/>
      <c r="AP97" s="248"/>
      <c r="AQ97" s="249"/>
      <c r="AR97" s="248"/>
      <c r="AS97" s="248"/>
      <c r="AT97" s="248"/>
      <c r="AU97" s="248"/>
      <c r="AV97" s="248"/>
      <c r="AW97" s="248"/>
      <c r="AX97" s="248"/>
      <c r="AY97" s="248"/>
      <c r="AZ97" s="248"/>
      <c r="BA97" s="248"/>
      <c r="BB97" s="248"/>
      <c r="BC97" s="248"/>
      <c r="BD97" s="248"/>
      <c r="BE97" s="248"/>
      <c r="BF97" s="248"/>
      <c r="BG97" s="248"/>
      <c r="BH97" s="248"/>
      <c r="BI97" s="248"/>
      <c r="BJ97" s="248"/>
      <c r="BK97" s="248"/>
      <c r="BL97" s="248"/>
      <c r="BM97" s="248"/>
      <c r="BN97" s="248"/>
      <c r="BO97" s="248"/>
      <c r="BP97" s="248"/>
      <c r="BQ97" s="248"/>
      <c r="BR97" s="248"/>
      <c r="BS97" s="248"/>
      <c r="BT97" s="248"/>
      <c r="BU97" s="248"/>
      <c r="BV97" s="248"/>
      <c r="BW97" s="248"/>
    </row>
    <row r="98" spans="22:75">
      <c r="V98" s="140"/>
      <c r="AA98" s="241"/>
      <c r="AB98" s="241"/>
      <c r="AC98" s="241"/>
      <c r="AD98" s="241"/>
      <c r="AE98" s="241"/>
      <c r="AF98" s="241"/>
      <c r="AG98" s="241"/>
      <c r="AH98" s="241"/>
      <c r="AI98" s="241"/>
      <c r="AJ98" s="241"/>
      <c r="AP98" s="250"/>
      <c r="AQ98" s="250"/>
      <c r="AR98" s="250"/>
      <c r="AS98" s="250"/>
      <c r="AT98" s="250"/>
      <c r="AU98" s="250"/>
      <c r="AV98" s="250"/>
      <c r="AW98" s="250"/>
      <c r="AX98" s="250"/>
      <c r="AY98" s="250"/>
      <c r="AZ98" s="250"/>
      <c r="BA98" s="250"/>
      <c r="BB98" s="250"/>
      <c r="BC98" s="250"/>
      <c r="BD98" s="250"/>
      <c r="BE98" s="250"/>
      <c r="BF98" s="250"/>
      <c r="BG98" s="250"/>
      <c r="BH98" s="250"/>
      <c r="BI98" s="250"/>
      <c r="BJ98" s="250"/>
      <c r="BK98" s="250"/>
      <c r="BL98" s="250"/>
      <c r="BM98" s="250"/>
      <c r="BN98" s="250"/>
      <c r="BO98" s="250"/>
      <c r="BP98" s="250"/>
      <c r="BQ98" s="250"/>
      <c r="BR98" s="250"/>
      <c r="BS98" s="250"/>
      <c r="BT98" s="250"/>
      <c r="BU98" s="250"/>
      <c r="BV98" s="250"/>
      <c r="BW98" s="250"/>
    </row>
    <row r="99" s="76" customFormat="1" spans="1:75">
      <c r="A99" s="147" t="s">
        <v>148</v>
      </c>
      <c r="B99" s="14"/>
      <c r="C99" s="14"/>
      <c r="D99" s="31"/>
      <c r="E99" s="147" t="s">
        <v>45</v>
      </c>
      <c r="F99" s="14"/>
      <c r="G99" s="14"/>
      <c r="H99" s="31"/>
      <c r="I99" s="147" t="s">
        <v>53</v>
      </c>
      <c r="J99" s="14"/>
      <c r="K99" s="14"/>
      <c r="L99" s="31"/>
      <c r="M99" s="163" t="s">
        <v>61</v>
      </c>
      <c r="N99" s="218"/>
      <c r="O99" s="218"/>
      <c r="P99" s="164"/>
      <c r="Q99" s="147" t="s">
        <v>69</v>
      </c>
      <c r="R99" s="14"/>
      <c r="S99" s="14"/>
      <c r="T99" s="31"/>
      <c r="U99" s="147" t="s">
        <v>138</v>
      </c>
      <c r="V99" s="31"/>
      <c r="W99" s="163" t="s">
        <v>139</v>
      </c>
      <c r="X99" s="164"/>
      <c r="Y99" s="163" t="s">
        <v>140</v>
      </c>
      <c r="Z99" s="164"/>
      <c r="AA99" s="42" t="s">
        <v>141</v>
      </c>
      <c r="AB99" s="44"/>
      <c r="AC99" s="42" t="s">
        <v>142</v>
      </c>
      <c r="AD99" s="44"/>
      <c r="AE99" s="42" t="s">
        <v>143</v>
      </c>
      <c r="AF99" s="44"/>
      <c r="AG99" s="42" t="s">
        <v>144</v>
      </c>
      <c r="AH99" s="44"/>
      <c r="AI99" s="42" t="s">
        <v>145</v>
      </c>
      <c r="AJ99" s="44"/>
      <c r="AP99" s="248"/>
      <c r="AQ99" s="248"/>
      <c r="AR99" s="248"/>
      <c r="AS99" s="248"/>
      <c r="AT99" s="248"/>
      <c r="AU99" s="248"/>
      <c r="AV99" s="248"/>
      <c r="AW99" s="248"/>
      <c r="AX99" s="248"/>
      <c r="AY99" s="248"/>
      <c r="AZ99" s="248"/>
      <c r="BA99" s="248"/>
      <c r="BB99" s="248"/>
      <c r="BC99" s="248"/>
      <c r="BD99" s="248"/>
      <c r="BE99" s="248"/>
      <c r="BF99" s="248"/>
      <c r="BG99" s="248"/>
      <c r="BH99" s="248"/>
      <c r="BI99" s="248"/>
      <c r="BJ99" s="248"/>
      <c r="BK99" s="248"/>
      <c r="BL99" s="248"/>
      <c r="BM99" s="248"/>
      <c r="BN99" s="248"/>
      <c r="BO99" s="248"/>
      <c r="BP99" s="248"/>
      <c r="BQ99" s="248"/>
      <c r="BR99" s="248"/>
      <c r="BS99" s="248"/>
      <c r="BT99" s="248"/>
      <c r="BU99" s="248"/>
      <c r="BV99" s="248"/>
      <c r="BW99" s="248"/>
    </row>
    <row r="100" s="76" customFormat="1" spans="1:75">
      <c r="A100" s="148" t="s">
        <v>45</v>
      </c>
      <c r="B100" s="149"/>
      <c r="C100" s="149"/>
      <c r="D100" s="150"/>
      <c r="E100" s="151"/>
      <c r="F100" s="152"/>
      <c r="G100" s="152"/>
      <c r="H100" s="153"/>
      <c r="I100" s="160" t="str">
        <f>IF(I101="","",IF(I101=K101,"△",IF(I101&gt;K101,"○","×")))</f>
        <v/>
      </c>
      <c r="J100" s="161"/>
      <c r="K100" s="161"/>
      <c r="L100" s="162"/>
      <c r="M100" s="160" t="str">
        <f>IF(M101="","",IF(M101=O101,"△",IF(M101&gt;O101,"○","×")))</f>
        <v/>
      </c>
      <c r="N100" s="161"/>
      <c r="O100" s="161"/>
      <c r="P100" s="162"/>
      <c r="Q100" s="160" t="str">
        <f>IF(Q101="","",IF(Q101=S101,"△",IF(Q101&gt;S101,"○","×")))</f>
        <v/>
      </c>
      <c r="R100" s="161"/>
      <c r="S100" s="161"/>
      <c r="T100" s="162"/>
      <c r="U100" s="227" t="str">
        <f>IF(AP100=0,"",COUNTIF(E100:T100,"○"))</f>
        <v/>
      </c>
      <c r="V100" s="228"/>
      <c r="W100" s="227" t="str">
        <f>IF(AP100=0,"",COUNTIF(E100:T100,"×"))</f>
        <v/>
      </c>
      <c r="X100" s="228"/>
      <c r="Y100" s="227" t="str">
        <f>IF(AP100=0,"",COUNTIF(E100:T100,"△"))</f>
        <v/>
      </c>
      <c r="Z100" s="228"/>
      <c r="AA100" s="227" t="str">
        <f>IF(AP100=0,"",U100*3+Y100)</f>
        <v/>
      </c>
      <c r="AB100" s="228"/>
      <c r="AC100" s="227" t="str">
        <f>IF(AP100=0,"",SUM(E101,I101,M101,Q101))</f>
        <v/>
      </c>
      <c r="AD100" s="228"/>
      <c r="AE100" s="227" t="str">
        <f>IF(AP100=0,"",SUM(G101,K101,O101,S101))</f>
        <v/>
      </c>
      <c r="AF100" s="228"/>
      <c r="AG100" s="227" t="str">
        <f>IF(AP100=0,"",SUM(AC100,-AE100))</f>
        <v/>
      </c>
      <c r="AH100" s="228"/>
      <c r="AI100" s="227" t="str">
        <f>IF(AP100=0,"",_xlfn.RANK.EQ(AQ100,AQ100:AQ106))</f>
        <v/>
      </c>
      <c r="AJ100" s="228"/>
      <c r="AK100" s="247"/>
      <c r="AL100" s="247"/>
      <c r="AM100" s="247"/>
      <c r="AN100" s="247"/>
      <c r="AO100" s="247"/>
      <c r="AP100" s="248">
        <f>COUNTA(I101:T101,M103:T103,Q105:T105)</f>
        <v>0</v>
      </c>
      <c r="AQ100" s="249" t="str">
        <f>IF(AP100=0,"",10000000000+(AA100*100000000)+(100000+(AG100*1000))+(AC100))</f>
        <v/>
      </c>
      <c r="AR100" s="248"/>
      <c r="AS100" s="248"/>
      <c r="AT100" s="248"/>
      <c r="AU100" s="248"/>
      <c r="AV100" s="248"/>
      <c r="AW100" s="248"/>
      <c r="AX100" s="248"/>
      <c r="AY100" s="248"/>
      <c r="AZ100" s="248"/>
      <c r="BA100" s="248"/>
      <c r="BB100" s="248"/>
      <c r="BC100" s="248"/>
      <c r="BD100" s="248"/>
      <c r="BE100" s="248"/>
      <c r="BF100" s="248"/>
      <c r="BG100" s="248"/>
      <c r="BH100" s="248"/>
      <c r="BI100" s="248"/>
      <c r="BJ100" s="248"/>
      <c r="BK100" s="248"/>
      <c r="BL100" s="248"/>
      <c r="BM100" s="248"/>
      <c r="BN100" s="248"/>
      <c r="BO100" s="248"/>
      <c r="BP100" s="248"/>
      <c r="BQ100" s="248"/>
      <c r="BR100" s="248"/>
      <c r="BS100" s="248"/>
      <c r="BT100" s="248"/>
      <c r="BU100" s="248"/>
      <c r="BV100" s="248"/>
      <c r="BW100" s="248"/>
    </row>
    <row r="101" s="76" customFormat="1" spans="1:75">
      <c r="A101" s="154"/>
      <c r="B101" s="155"/>
      <c r="C101" s="155"/>
      <c r="D101" s="156"/>
      <c r="E101" s="157"/>
      <c r="F101" s="158"/>
      <c r="G101" s="158"/>
      <c r="H101" s="159"/>
      <c r="I101" s="202"/>
      <c r="J101" s="203"/>
      <c r="K101" s="202"/>
      <c r="L101" s="203"/>
      <c r="M101" s="202"/>
      <c r="N101" s="203"/>
      <c r="O101" s="202"/>
      <c r="P101" s="203"/>
      <c r="Q101" s="202"/>
      <c r="R101" s="203"/>
      <c r="S101" s="202"/>
      <c r="T101" s="203"/>
      <c r="U101" s="229"/>
      <c r="V101" s="230"/>
      <c r="W101" s="229"/>
      <c r="X101" s="230"/>
      <c r="Y101" s="229"/>
      <c r="Z101" s="230"/>
      <c r="AA101" s="229"/>
      <c r="AB101" s="230"/>
      <c r="AC101" s="229"/>
      <c r="AD101" s="230"/>
      <c r="AE101" s="229"/>
      <c r="AF101" s="230"/>
      <c r="AG101" s="229"/>
      <c r="AH101" s="230"/>
      <c r="AI101" s="229"/>
      <c r="AJ101" s="230"/>
      <c r="AK101" s="247"/>
      <c r="AL101" s="247"/>
      <c r="AM101" s="247"/>
      <c r="AN101" s="247"/>
      <c r="AO101" s="247"/>
      <c r="AP101" s="248"/>
      <c r="AQ101" s="249"/>
      <c r="AR101" s="248"/>
      <c r="AS101" s="248"/>
      <c r="AT101" s="248"/>
      <c r="AU101" s="248"/>
      <c r="AV101" s="248"/>
      <c r="AW101" s="248"/>
      <c r="AX101" s="248"/>
      <c r="AY101" s="248"/>
      <c r="AZ101" s="248"/>
      <c r="BA101" s="248"/>
      <c r="BB101" s="248"/>
      <c r="BC101" s="248"/>
      <c r="BD101" s="248"/>
      <c r="BE101" s="248"/>
      <c r="BF101" s="248"/>
      <c r="BG101" s="248"/>
      <c r="BH101" s="248"/>
      <c r="BI101" s="248"/>
      <c r="BJ101" s="248"/>
      <c r="BK101" s="248"/>
      <c r="BL101" s="248"/>
      <c r="BM101" s="248"/>
      <c r="BN101" s="248"/>
      <c r="BO101" s="248"/>
      <c r="BP101" s="248"/>
      <c r="BQ101" s="248"/>
      <c r="BR101" s="248"/>
      <c r="BS101" s="248"/>
      <c r="BT101" s="248"/>
      <c r="BU101" s="248"/>
      <c r="BV101" s="248"/>
      <c r="BW101" s="248"/>
    </row>
    <row r="102" s="76" customFormat="1" spans="1:75">
      <c r="A102" s="148" t="s">
        <v>53</v>
      </c>
      <c r="B102" s="149"/>
      <c r="C102" s="149"/>
      <c r="D102" s="150"/>
      <c r="E102" s="160" t="str">
        <f>IF(I101="","",IF(E103=G103,"△",IF(E103&gt;G103,"○","×")))</f>
        <v/>
      </c>
      <c r="F102" s="161"/>
      <c r="G102" s="161"/>
      <c r="H102" s="162"/>
      <c r="I102" s="204"/>
      <c r="J102" s="205"/>
      <c r="K102" s="205"/>
      <c r="L102" s="206"/>
      <c r="M102" s="160" t="str">
        <f>IF(M103="","",IF(M103=O103,"△",IF(M103&gt;O103,"○","×")))</f>
        <v/>
      </c>
      <c r="N102" s="161"/>
      <c r="O102" s="161"/>
      <c r="P102" s="162"/>
      <c r="Q102" s="160" t="str">
        <f>IF(Q103="","",IF(Q103=S103,"△",IF(Q103&gt;S103,"○","×")))</f>
        <v/>
      </c>
      <c r="R102" s="161"/>
      <c r="S102" s="161"/>
      <c r="T102" s="162"/>
      <c r="U102" s="227" t="str">
        <f>IF(AP100=0,"",COUNTIF(E102:T102,"○"))</f>
        <v/>
      </c>
      <c r="V102" s="228"/>
      <c r="W102" s="227" t="str">
        <f>IF(AP100=0,"",COUNTIF(E102:T102,"×"))</f>
        <v/>
      </c>
      <c r="X102" s="228"/>
      <c r="Y102" s="227" t="str">
        <f>IF(AP100=0,"",COUNTIF(E102:T102,"△"))</f>
        <v/>
      </c>
      <c r="Z102" s="228"/>
      <c r="AA102" s="227" t="str">
        <f>IF(AP100=0,"",U102*3+Y102)</f>
        <v/>
      </c>
      <c r="AB102" s="228"/>
      <c r="AC102" s="227" t="str">
        <f>IF(AP100=0,"",SUM(E103,I103,M103,Q103))</f>
        <v/>
      </c>
      <c r="AD102" s="228"/>
      <c r="AE102" s="227" t="str">
        <f>IF(AP100=0,"",SUM(G103,K103,O103,S103))</f>
        <v/>
      </c>
      <c r="AF102" s="228"/>
      <c r="AG102" s="227" t="str">
        <f>IF(AP100=0,"",SUM(AC102,-AE102))</f>
        <v/>
      </c>
      <c r="AH102" s="228"/>
      <c r="AI102" s="227" t="str">
        <f>IF(AP100=0,"",_xlfn.RANK.EQ(AQ102,AQ100:AQ106))</f>
        <v/>
      </c>
      <c r="AJ102" s="228"/>
      <c r="AK102" s="247"/>
      <c r="AL102" s="247"/>
      <c r="AM102" s="247"/>
      <c r="AN102" s="247"/>
      <c r="AO102" s="247"/>
      <c r="AP102" s="248"/>
      <c r="AQ102" s="249" t="str">
        <f>IF(AP100=0,"",10000000000+(AA102*100000000)+(100000+(AG102*1000))+(AC102))</f>
        <v/>
      </c>
      <c r="AR102" s="248"/>
      <c r="AS102" s="248"/>
      <c r="AT102" s="248"/>
      <c r="AU102" s="248"/>
      <c r="AV102" s="248"/>
      <c r="AW102" s="248"/>
      <c r="AX102" s="248"/>
      <c r="AY102" s="248"/>
      <c r="AZ102" s="248"/>
      <c r="BA102" s="248"/>
      <c r="BB102" s="248"/>
      <c r="BC102" s="248"/>
      <c r="BD102" s="248"/>
      <c r="BE102" s="248"/>
      <c r="BF102" s="248"/>
      <c r="BG102" s="248"/>
      <c r="BH102" s="248"/>
      <c r="BI102" s="248"/>
      <c r="BJ102" s="248"/>
      <c r="BK102" s="248"/>
      <c r="BL102" s="248"/>
      <c r="BM102" s="248"/>
      <c r="BN102" s="248"/>
      <c r="BO102" s="248"/>
      <c r="BP102" s="248"/>
      <c r="BQ102" s="248"/>
      <c r="BR102" s="248"/>
      <c r="BS102" s="248"/>
      <c r="BT102" s="248"/>
      <c r="BU102" s="248"/>
      <c r="BV102" s="248"/>
      <c r="BW102" s="248"/>
    </row>
    <row r="103" s="76" customFormat="1" spans="1:75">
      <c r="A103" s="154"/>
      <c r="B103" s="155"/>
      <c r="C103" s="155"/>
      <c r="D103" s="156"/>
      <c r="E103" s="163" t="str">
        <f>IF(K101="","",K101)</f>
        <v/>
      </c>
      <c r="F103" s="164"/>
      <c r="G103" s="163" t="str">
        <f>IF(I101="","",I101)</f>
        <v/>
      </c>
      <c r="H103" s="164"/>
      <c r="I103" s="207"/>
      <c r="J103" s="208"/>
      <c r="K103" s="208"/>
      <c r="L103" s="209"/>
      <c r="M103" s="210"/>
      <c r="N103" s="211"/>
      <c r="O103" s="210"/>
      <c r="P103" s="211"/>
      <c r="Q103" s="210"/>
      <c r="R103" s="211"/>
      <c r="S103" s="210"/>
      <c r="T103" s="211"/>
      <c r="U103" s="229"/>
      <c r="V103" s="230"/>
      <c r="W103" s="229"/>
      <c r="X103" s="230"/>
      <c r="Y103" s="229"/>
      <c r="Z103" s="230"/>
      <c r="AA103" s="229"/>
      <c r="AB103" s="230"/>
      <c r="AC103" s="229"/>
      <c r="AD103" s="230"/>
      <c r="AE103" s="229"/>
      <c r="AF103" s="230"/>
      <c r="AG103" s="229"/>
      <c r="AH103" s="230"/>
      <c r="AI103" s="229"/>
      <c r="AJ103" s="230"/>
      <c r="AK103" s="247"/>
      <c r="AL103" s="247"/>
      <c r="AM103" s="247"/>
      <c r="AN103" s="247"/>
      <c r="AO103" s="247"/>
      <c r="AP103" s="248"/>
      <c r="AQ103" s="249"/>
      <c r="AR103" s="248"/>
      <c r="AS103" s="248"/>
      <c r="AT103" s="248"/>
      <c r="AU103" s="248"/>
      <c r="AV103" s="248"/>
      <c r="AW103" s="248"/>
      <c r="AX103" s="248"/>
      <c r="AY103" s="248"/>
      <c r="AZ103" s="248"/>
      <c r="BA103" s="248"/>
      <c r="BB103" s="248"/>
      <c r="BC103" s="248"/>
      <c r="BD103" s="248"/>
      <c r="BE103" s="248"/>
      <c r="BF103" s="248"/>
      <c r="BG103" s="248"/>
      <c r="BH103" s="248"/>
      <c r="BI103" s="248"/>
      <c r="BJ103" s="248"/>
      <c r="BK103" s="248"/>
      <c r="BL103" s="248"/>
      <c r="BM103" s="248"/>
      <c r="BN103" s="248"/>
      <c r="BO103" s="248"/>
      <c r="BP103" s="248"/>
      <c r="BQ103" s="248"/>
      <c r="BR103" s="248"/>
      <c r="BS103" s="248"/>
      <c r="BT103" s="248"/>
      <c r="BU103" s="248"/>
      <c r="BV103" s="248"/>
      <c r="BW103" s="248"/>
    </row>
    <row r="104" s="76" customFormat="1" spans="1:75">
      <c r="A104" s="148" t="s">
        <v>61</v>
      </c>
      <c r="B104" s="149"/>
      <c r="C104" s="149"/>
      <c r="D104" s="150"/>
      <c r="E104" s="160" t="str">
        <f>IF(M101="","",IF(E105=G105,"△",IF(E105&gt;G105,"○","×")))</f>
        <v/>
      </c>
      <c r="F104" s="161"/>
      <c r="G104" s="161"/>
      <c r="H104" s="162"/>
      <c r="I104" s="160" t="str">
        <f>IF(M103="","",IF(I105=K105,"△",IF(I105&gt;K105,"○","×")))</f>
        <v/>
      </c>
      <c r="J104" s="161"/>
      <c r="K104" s="161"/>
      <c r="L104" s="162"/>
      <c r="M104" s="212"/>
      <c r="N104" s="213"/>
      <c r="O104" s="213"/>
      <c r="P104" s="214"/>
      <c r="Q104" s="160" t="str">
        <f>IF(Q105="","",IF(Q105=S105,"△",IF(Q105&gt;S105,"○","×")))</f>
        <v/>
      </c>
      <c r="R104" s="161"/>
      <c r="S104" s="161"/>
      <c r="T104" s="162"/>
      <c r="U104" s="227" t="str">
        <f>IF(AP100=0,"",COUNTIF(E104:T104,"○"))</f>
        <v/>
      </c>
      <c r="V104" s="228"/>
      <c r="W104" s="227" t="str">
        <f>IF(AP100=0,"",COUNTIF(E104:T104,"×"))</f>
        <v/>
      </c>
      <c r="X104" s="228"/>
      <c r="Y104" s="227" t="str">
        <f>IF(AP100=0,"",COUNTIF(E104:T104,"△"))</f>
        <v/>
      </c>
      <c r="Z104" s="228"/>
      <c r="AA104" s="227" t="str">
        <f>IF(AP100=0,"",U104*3+Y104)</f>
        <v/>
      </c>
      <c r="AB104" s="228"/>
      <c r="AC104" s="227" t="str">
        <f>IF(AP100=0,"",SUM(E105,I105,M105,Q105))</f>
        <v/>
      </c>
      <c r="AD104" s="228"/>
      <c r="AE104" s="227" t="str">
        <f>IF(AP100=0,"",SUM(G105,K105,O105,S105))</f>
        <v/>
      </c>
      <c r="AF104" s="228"/>
      <c r="AG104" s="227" t="str">
        <f>IF(AP100=0,"",SUM(AC104,-AE104))</f>
        <v/>
      </c>
      <c r="AH104" s="228"/>
      <c r="AI104" s="227" t="str">
        <f>IF(AP100=0,"",_xlfn.RANK.EQ(AQ104,AQ100:AQ106))</f>
        <v/>
      </c>
      <c r="AJ104" s="228"/>
      <c r="AK104" s="247"/>
      <c r="AL104" s="247"/>
      <c r="AM104" s="247"/>
      <c r="AN104" s="247"/>
      <c r="AO104" s="247"/>
      <c r="AP104" s="248"/>
      <c r="AQ104" s="249" t="str">
        <f>IF(AP100=0,"",10000000000+(AA104*100000000)+(100000+(AG104*1000))+(AC104))</f>
        <v/>
      </c>
      <c r="AR104" s="248"/>
      <c r="AS104" s="248"/>
      <c r="AT104" s="248"/>
      <c r="AU104" s="248"/>
      <c r="AV104" s="248"/>
      <c r="AW104" s="248"/>
      <c r="AX104" s="248"/>
      <c r="AY104" s="248"/>
      <c r="AZ104" s="248"/>
      <c r="BA104" s="248"/>
      <c r="BB104" s="248"/>
      <c r="BC104" s="248"/>
      <c r="BD104" s="248"/>
      <c r="BE104" s="248"/>
      <c r="BF104" s="248"/>
      <c r="BG104" s="248"/>
      <c r="BH104" s="248"/>
      <c r="BI104" s="248"/>
      <c r="BJ104" s="248"/>
      <c r="BK104" s="248"/>
      <c r="BL104" s="248"/>
      <c r="BM104" s="248"/>
      <c r="BN104" s="248"/>
      <c r="BO104" s="248"/>
      <c r="BP104" s="248"/>
      <c r="BQ104" s="248"/>
      <c r="BR104" s="248"/>
      <c r="BS104" s="248"/>
      <c r="BT104" s="248"/>
      <c r="BU104" s="248"/>
      <c r="BV104" s="248"/>
      <c r="BW104" s="248"/>
    </row>
    <row r="105" s="76" customFormat="1" spans="1:75">
      <c r="A105" s="154"/>
      <c r="B105" s="155"/>
      <c r="C105" s="155"/>
      <c r="D105" s="156"/>
      <c r="E105" s="165" t="str">
        <f>IF(O101="","",O101)</f>
        <v/>
      </c>
      <c r="F105" s="166"/>
      <c r="G105" s="165" t="str">
        <f>IF(M101="","",M101)</f>
        <v/>
      </c>
      <c r="H105" s="166"/>
      <c r="I105" s="165" t="str">
        <f>IF(O103="","",O103)</f>
        <v/>
      </c>
      <c r="J105" s="166"/>
      <c r="K105" s="165" t="str">
        <f>IF(M103="","",M103)</f>
        <v/>
      </c>
      <c r="L105" s="166"/>
      <c r="M105" s="215"/>
      <c r="N105" s="216"/>
      <c r="O105" s="216"/>
      <c r="P105" s="217"/>
      <c r="Q105" s="231"/>
      <c r="R105" s="232"/>
      <c r="S105" s="231"/>
      <c r="T105" s="232"/>
      <c r="U105" s="229"/>
      <c r="V105" s="230"/>
      <c r="W105" s="229"/>
      <c r="X105" s="230"/>
      <c r="Y105" s="229"/>
      <c r="Z105" s="230"/>
      <c r="AA105" s="229"/>
      <c r="AB105" s="230"/>
      <c r="AC105" s="229"/>
      <c r="AD105" s="230"/>
      <c r="AE105" s="229"/>
      <c r="AF105" s="230"/>
      <c r="AG105" s="229"/>
      <c r="AH105" s="230"/>
      <c r="AI105" s="229"/>
      <c r="AJ105" s="230"/>
      <c r="AK105" s="247"/>
      <c r="AL105" s="247"/>
      <c r="AM105" s="247"/>
      <c r="AN105" s="247"/>
      <c r="AO105" s="247"/>
      <c r="AP105" s="248"/>
      <c r="AQ105" s="249"/>
      <c r="AR105" s="248"/>
      <c r="AS105" s="248"/>
      <c r="AT105" s="248"/>
      <c r="AU105" s="248"/>
      <c r="AV105" s="248"/>
      <c r="AW105" s="248"/>
      <c r="AX105" s="248"/>
      <c r="AY105" s="248"/>
      <c r="AZ105" s="248"/>
      <c r="BA105" s="248"/>
      <c r="BB105" s="248"/>
      <c r="BC105" s="248"/>
      <c r="BD105" s="248"/>
      <c r="BE105" s="248"/>
      <c r="BF105" s="248"/>
      <c r="BG105" s="248"/>
      <c r="BH105" s="248"/>
      <c r="BI105" s="248"/>
      <c r="BJ105" s="248"/>
      <c r="BK105" s="248"/>
      <c r="BL105" s="248"/>
      <c r="BM105" s="248"/>
      <c r="BN105" s="248"/>
      <c r="BO105" s="248"/>
      <c r="BP105" s="248"/>
      <c r="BQ105" s="248"/>
      <c r="BR105" s="248"/>
      <c r="BS105" s="248"/>
      <c r="BT105" s="248"/>
      <c r="BU105" s="248"/>
      <c r="BV105" s="248"/>
      <c r="BW105" s="248"/>
    </row>
    <row r="106" s="76" customFormat="1" spans="1:75">
      <c r="A106" s="148" t="s">
        <v>69</v>
      </c>
      <c r="B106" s="149"/>
      <c r="C106" s="149"/>
      <c r="D106" s="150"/>
      <c r="E106" s="160" t="str">
        <f>IF(Q101="","",IF(E107=G107,"△",IF(E107&gt;G107,"○","×")))</f>
        <v/>
      </c>
      <c r="F106" s="161"/>
      <c r="G106" s="161"/>
      <c r="H106" s="162"/>
      <c r="I106" s="160" t="str">
        <f>IF(Q103="","",IF(I107=K107,"△",IF(I107&gt;K107,"○","×")))</f>
        <v/>
      </c>
      <c r="J106" s="161"/>
      <c r="K106" s="161"/>
      <c r="L106" s="162"/>
      <c r="M106" s="160" t="str">
        <f>IF(Q105="","",IF(M107=O107,"△",IF(M107&gt;O107,"○","×")))</f>
        <v/>
      </c>
      <c r="N106" s="161"/>
      <c r="O106" s="161"/>
      <c r="P106" s="162"/>
      <c r="Q106" s="204"/>
      <c r="R106" s="205"/>
      <c r="S106" s="205"/>
      <c r="T106" s="206"/>
      <c r="U106" s="227" t="str">
        <f>IF(AP100=0,"",COUNTIF(E106:T106,"○"))</f>
        <v/>
      </c>
      <c r="V106" s="228"/>
      <c r="W106" s="227" t="str">
        <f>IF(AP100=0,"",COUNTIF(E106:T106,"×"))</f>
        <v/>
      </c>
      <c r="X106" s="228"/>
      <c r="Y106" s="227" t="str">
        <f>IF(AP100=0,"",COUNTIF(E106:T106,"△"))</f>
        <v/>
      </c>
      <c r="Z106" s="228"/>
      <c r="AA106" s="227" t="str">
        <f>IF(AP100=0,"",U106*3+Y106)</f>
        <v/>
      </c>
      <c r="AB106" s="228"/>
      <c r="AC106" s="227" t="str">
        <f>IF(AP100=0,"",SUM(E107,I107,M107,Q107))</f>
        <v/>
      </c>
      <c r="AD106" s="228"/>
      <c r="AE106" s="227" t="str">
        <f>IF(AP100=0,"",SUM(G107,K107,O107,S107))</f>
        <v/>
      </c>
      <c r="AF106" s="228"/>
      <c r="AG106" s="227" t="str">
        <f>IF(AP100=0,"",SUM(AC106,-AE106))</f>
        <v/>
      </c>
      <c r="AH106" s="228"/>
      <c r="AI106" s="227" t="str">
        <f>IF(AP100=0,"",_xlfn.RANK.EQ(AQ106,AQ100:AQ107))</f>
        <v/>
      </c>
      <c r="AJ106" s="228"/>
      <c r="AK106" s="247"/>
      <c r="AL106" s="247"/>
      <c r="AM106" s="247"/>
      <c r="AN106" s="247"/>
      <c r="AO106" s="247"/>
      <c r="AP106" s="248"/>
      <c r="AQ106" s="249" t="str">
        <f>IF(AP100=0,"",10000000000+(AA106*100000000)+(100000+(AG106*1000))+(AC106))</f>
        <v/>
      </c>
      <c r="AR106" s="248"/>
      <c r="AS106" s="248"/>
      <c r="AT106" s="248"/>
      <c r="AU106" s="248"/>
      <c r="AV106" s="248"/>
      <c r="AW106" s="248"/>
      <c r="AX106" s="248"/>
      <c r="AY106" s="248"/>
      <c r="AZ106" s="248"/>
      <c r="BA106" s="248"/>
      <c r="BB106" s="248"/>
      <c r="BC106" s="248"/>
      <c r="BD106" s="248"/>
      <c r="BE106" s="248"/>
      <c r="BF106" s="248"/>
      <c r="BG106" s="248"/>
      <c r="BH106" s="248"/>
      <c r="BI106" s="248"/>
      <c r="BJ106" s="248"/>
      <c r="BK106" s="248"/>
      <c r="BL106" s="248"/>
      <c r="BM106" s="248"/>
      <c r="BN106" s="248"/>
      <c r="BO106" s="248"/>
      <c r="BP106" s="248"/>
      <c r="BQ106" s="248"/>
      <c r="BR106" s="248"/>
      <c r="BS106" s="248"/>
      <c r="BT106" s="248"/>
      <c r="BU106" s="248"/>
      <c r="BV106" s="248"/>
      <c r="BW106" s="248"/>
    </row>
    <row r="107" s="76" customFormat="1" spans="1:75">
      <c r="A107" s="154"/>
      <c r="B107" s="155"/>
      <c r="C107" s="155"/>
      <c r="D107" s="156"/>
      <c r="E107" s="167" t="str">
        <f>IF(S101="","",S101)</f>
        <v/>
      </c>
      <c r="F107" s="167"/>
      <c r="G107" s="167" t="str">
        <f>IF(Q101="","",Q101)</f>
        <v/>
      </c>
      <c r="H107" s="167"/>
      <c r="I107" s="167" t="str">
        <f>IF(S103="","",S103)</f>
        <v/>
      </c>
      <c r="J107" s="167"/>
      <c r="K107" s="167" t="str">
        <f>IF(Q103="","",Q103)</f>
        <v/>
      </c>
      <c r="L107" s="167"/>
      <c r="M107" s="167" t="str">
        <f>IF(S105="","",S105)</f>
        <v/>
      </c>
      <c r="N107" s="167"/>
      <c r="O107" s="167" t="str">
        <f>IF(Q105="","",Q105)</f>
        <v/>
      </c>
      <c r="P107" s="167"/>
      <c r="Q107" s="207"/>
      <c r="R107" s="208"/>
      <c r="S107" s="208"/>
      <c r="T107" s="209"/>
      <c r="U107" s="229"/>
      <c r="V107" s="230"/>
      <c r="W107" s="229"/>
      <c r="X107" s="230"/>
      <c r="Y107" s="229"/>
      <c r="Z107" s="230"/>
      <c r="AA107" s="229"/>
      <c r="AB107" s="230"/>
      <c r="AC107" s="229"/>
      <c r="AD107" s="230"/>
      <c r="AE107" s="229"/>
      <c r="AF107" s="230"/>
      <c r="AG107" s="229"/>
      <c r="AH107" s="230"/>
      <c r="AI107" s="229"/>
      <c r="AJ107" s="230"/>
      <c r="AK107" s="247"/>
      <c r="AL107" s="247"/>
      <c r="AM107" s="247"/>
      <c r="AN107" s="247"/>
      <c r="AO107" s="247"/>
      <c r="AP107" s="248"/>
      <c r="AQ107" s="249"/>
      <c r="AR107" s="248"/>
      <c r="AS107" s="248"/>
      <c r="AT107" s="248"/>
      <c r="AU107" s="248"/>
      <c r="AV107" s="248"/>
      <c r="AW107" s="248"/>
      <c r="AX107" s="248"/>
      <c r="AY107" s="248"/>
      <c r="AZ107" s="248"/>
      <c r="BA107" s="248"/>
      <c r="BB107" s="248"/>
      <c r="BC107" s="248"/>
      <c r="BD107" s="248"/>
      <c r="BE107" s="248"/>
      <c r="BF107" s="248"/>
      <c r="BG107" s="248"/>
      <c r="BH107" s="248"/>
      <c r="BI107" s="248"/>
      <c r="BJ107" s="248"/>
      <c r="BK107" s="248"/>
      <c r="BL107" s="248"/>
      <c r="BM107" s="248"/>
      <c r="BN107" s="248"/>
      <c r="BO107" s="248"/>
      <c r="BP107" s="248"/>
      <c r="BQ107" s="248"/>
      <c r="BR107" s="248"/>
      <c r="BS107" s="248"/>
      <c r="BT107" s="248"/>
      <c r="BU107" s="248"/>
      <c r="BV107" s="248"/>
      <c r="BW107" s="248"/>
    </row>
    <row r="108" spans="2:75"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73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P108" s="250"/>
      <c r="AQ108" s="250"/>
      <c r="AR108" s="250"/>
      <c r="AS108" s="250"/>
      <c r="AT108" s="250"/>
      <c r="AU108" s="250"/>
      <c r="AV108" s="250"/>
      <c r="AW108" s="250"/>
      <c r="AX108" s="250"/>
      <c r="AY108" s="250"/>
      <c r="AZ108" s="250"/>
      <c r="BA108" s="250"/>
      <c r="BB108" s="250"/>
      <c r="BC108" s="250"/>
      <c r="BD108" s="250"/>
      <c r="BE108" s="250"/>
      <c r="BF108" s="250"/>
      <c r="BG108" s="250"/>
      <c r="BH108" s="250"/>
      <c r="BI108" s="250"/>
      <c r="BJ108" s="250"/>
      <c r="BK108" s="250"/>
      <c r="BL108" s="250"/>
      <c r="BM108" s="250"/>
      <c r="BN108" s="250"/>
      <c r="BO108" s="250"/>
      <c r="BP108" s="250"/>
      <c r="BQ108" s="250"/>
      <c r="BR108" s="250"/>
      <c r="BS108" s="250"/>
      <c r="BT108" s="250"/>
      <c r="BU108" s="250"/>
      <c r="BV108" s="250"/>
      <c r="BW108" s="250"/>
    </row>
    <row r="109" spans="2:75"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73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P109" s="250"/>
      <c r="AQ109" s="250"/>
      <c r="AR109" s="250"/>
      <c r="AS109" s="250"/>
      <c r="AT109" s="250"/>
      <c r="AU109" s="250"/>
      <c r="AV109" s="250"/>
      <c r="AW109" s="250"/>
      <c r="AX109" s="250"/>
      <c r="AY109" s="250"/>
      <c r="AZ109" s="250"/>
      <c r="BA109" s="250"/>
      <c r="BB109" s="250"/>
      <c r="BC109" s="250"/>
      <c r="BD109" s="250"/>
      <c r="BE109" s="250"/>
      <c r="BF109" s="250"/>
      <c r="BG109" s="250"/>
      <c r="BH109" s="250"/>
      <c r="BI109" s="250"/>
      <c r="BJ109" s="250"/>
      <c r="BK109" s="250"/>
      <c r="BL109" s="250"/>
      <c r="BM109" s="250"/>
      <c r="BN109" s="250"/>
      <c r="BO109" s="250"/>
      <c r="BP109" s="250"/>
      <c r="BQ109" s="250"/>
      <c r="BR109" s="250"/>
      <c r="BS109" s="250"/>
      <c r="BT109" s="250"/>
      <c r="BU109" s="250"/>
      <c r="BV109" s="250"/>
      <c r="BW109" s="250"/>
    </row>
    <row r="110" spans="1:22">
      <c r="A110" s="81" t="s">
        <v>149</v>
      </c>
      <c r="F110" s="29"/>
      <c r="G110" s="29"/>
      <c r="I110" s="29"/>
      <c r="J110" s="29"/>
      <c r="K110" s="29"/>
      <c r="N110" s="29"/>
      <c r="O110" s="29"/>
      <c r="P110" s="29"/>
      <c r="S110" s="29"/>
      <c r="T110" s="29"/>
      <c r="V110" s="140"/>
    </row>
    <row r="111" ht="14.25" spans="2:75">
      <c r="B111" s="174"/>
      <c r="C111" s="174"/>
      <c r="D111" s="174"/>
      <c r="E111" s="174"/>
      <c r="F111" s="174"/>
      <c r="G111" s="174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73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P111" s="250"/>
      <c r="AQ111" s="250"/>
      <c r="AR111" s="250"/>
      <c r="AS111" s="250"/>
      <c r="AT111" s="250"/>
      <c r="AU111" s="250"/>
      <c r="AV111" s="250"/>
      <c r="AW111" s="250"/>
      <c r="AX111" s="250"/>
      <c r="AY111" s="250"/>
      <c r="AZ111" s="250"/>
      <c r="BA111" s="250"/>
      <c r="BB111" s="250"/>
      <c r="BC111" s="250"/>
      <c r="BD111" s="250"/>
      <c r="BE111" s="250"/>
      <c r="BF111" s="250"/>
      <c r="BG111" s="250"/>
      <c r="BH111" s="250"/>
      <c r="BI111" s="250"/>
      <c r="BJ111" s="250"/>
      <c r="BK111" s="250"/>
      <c r="BL111" s="250"/>
      <c r="BM111" s="250"/>
      <c r="BN111" s="250"/>
      <c r="BO111" s="250"/>
      <c r="BP111" s="250"/>
      <c r="BQ111" s="250"/>
      <c r="BR111" s="250"/>
      <c r="BS111" s="250"/>
      <c r="BT111" s="250"/>
      <c r="BU111" s="250"/>
      <c r="BV111" s="250"/>
      <c r="BW111" s="250"/>
    </row>
    <row r="112" ht="14.25" spans="1:34">
      <c r="A112" s="175"/>
      <c r="B112" s="176"/>
      <c r="C112" s="177"/>
      <c r="D112" s="178"/>
      <c r="E112" s="179" t="s">
        <v>71</v>
      </c>
      <c r="F112" s="180"/>
      <c r="G112" s="181"/>
      <c r="H112" s="176" t="s">
        <v>150</v>
      </c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  <c r="W112" s="177"/>
      <c r="X112" s="177"/>
      <c r="Y112" s="177"/>
      <c r="Z112" s="177"/>
      <c r="AA112" s="242"/>
      <c r="AC112" s="29"/>
      <c r="AD112" s="77" t="s">
        <v>151</v>
      </c>
      <c r="AE112" s="29"/>
      <c r="AG112" s="29"/>
      <c r="AH112" s="29"/>
    </row>
    <row r="113" spans="1:30">
      <c r="A113" s="175"/>
      <c r="B113" s="182" t="s">
        <v>74</v>
      </c>
      <c r="C113" s="183"/>
      <c r="D113" s="184"/>
      <c r="E113" s="185" t="s">
        <v>152</v>
      </c>
      <c r="F113" s="7"/>
      <c r="G113" s="30"/>
      <c r="H113" s="186" t="s">
        <v>153</v>
      </c>
      <c r="I113" s="155"/>
      <c r="J113" s="155"/>
      <c r="K113" s="155"/>
      <c r="L113" s="155"/>
      <c r="M113" s="155"/>
      <c r="N113" s="155"/>
      <c r="O113" s="219" t="s">
        <v>77</v>
      </c>
      <c r="P113" s="198"/>
      <c r="Q113" s="233"/>
      <c r="R113" s="234" t="s">
        <v>154</v>
      </c>
      <c r="S113" s="155"/>
      <c r="T113" s="155"/>
      <c r="U113" s="155"/>
      <c r="V113" s="155"/>
      <c r="W113" s="155"/>
      <c r="X113" s="155"/>
      <c r="Y113" s="219" t="s">
        <v>77</v>
      </c>
      <c r="Z113" s="198"/>
      <c r="AA113" s="243"/>
      <c r="AD113" s="77" t="s">
        <v>155</v>
      </c>
    </row>
    <row r="114" spans="1:30">
      <c r="A114" s="175"/>
      <c r="B114" s="187" t="s">
        <v>78</v>
      </c>
      <c r="C114" s="188"/>
      <c r="D114" s="189"/>
      <c r="E114" s="147" t="s">
        <v>156</v>
      </c>
      <c r="F114" s="14"/>
      <c r="G114" s="190"/>
      <c r="H114" s="191" t="s">
        <v>157</v>
      </c>
      <c r="I114" s="220"/>
      <c r="J114" s="220"/>
      <c r="K114" s="84" t="s">
        <v>80</v>
      </c>
      <c r="L114" s="220" t="s">
        <v>158</v>
      </c>
      <c r="M114" s="220"/>
      <c r="N114" s="220"/>
      <c r="O114" s="221" t="s">
        <v>159</v>
      </c>
      <c r="P114" s="188"/>
      <c r="Q114" s="235"/>
      <c r="R114" s="236" t="s">
        <v>160</v>
      </c>
      <c r="S114" s="220"/>
      <c r="T114" s="220"/>
      <c r="U114" s="84" t="s">
        <v>80</v>
      </c>
      <c r="V114" s="220" t="s">
        <v>161</v>
      </c>
      <c r="W114" s="220"/>
      <c r="X114" s="220"/>
      <c r="Y114" s="221" t="s">
        <v>162</v>
      </c>
      <c r="Z114" s="188"/>
      <c r="AA114" s="244"/>
      <c r="AD114" s="77" t="s">
        <v>163</v>
      </c>
    </row>
    <row r="115" spans="1:30">
      <c r="A115" s="175"/>
      <c r="B115" s="187" t="s">
        <v>83</v>
      </c>
      <c r="C115" s="188"/>
      <c r="D115" s="189"/>
      <c r="E115" s="147" t="s">
        <v>164</v>
      </c>
      <c r="F115" s="14"/>
      <c r="G115" s="190"/>
      <c r="H115" s="191" t="s">
        <v>165</v>
      </c>
      <c r="I115" s="220"/>
      <c r="J115" s="220"/>
      <c r="K115" s="220" t="s">
        <v>80</v>
      </c>
      <c r="L115" s="220" t="s">
        <v>166</v>
      </c>
      <c r="M115" s="220"/>
      <c r="N115" s="220"/>
      <c r="O115" s="221" t="s">
        <v>167</v>
      </c>
      <c r="P115" s="188"/>
      <c r="Q115" s="235"/>
      <c r="R115" s="236" t="s">
        <v>168</v>
      </c>
      <c r="S115" s="220"/>
      <c r="T115" s="220"/>
      <c r="U115" s="220" t="s">
        <v>80</v>
      </c>
      <c r="V115" s="220" t="s">
        <v>169</v>
      </c>
      <c r="W115" s="220"/>
      <c r="X115" s="220"/>
      <c r="Y115" s="221" t="s">
        <v>170</v>
      </c>
      <c r="Z115" s="188"/>
      <c r="AA115" s="244"/>
      <c r="AD115" s="77" t="s">
        <v>171</v>
      </c>
    </row>
    <row r="116" spans="1:30">
      <c r="A116" s="175"/>
      <c r="B116" s="187" t="s">
        <v>87</v>
      </c>
      <c r="C116" s="188"/>
      <c r="D116" s="189"/>
      <c r="E116" s="147" t="s">
        <v>172</v>
      </c>
      <c r="F116" s="14"/>
      <c r="G116" s="190"/>
      <c r="H116" s="191" t="s">
        <v>173</v>
      </c>
      <c r="I116" s="220"/>
      <c r="J116" s="220"/>
      <c r="K116" s="220" t="s">
        <v>80</v>
      </c>
      <c r="L116" s="220" t="s">
        <v>174</v>
      </c>
      <c r="M116" s="220"/>
      <c r="N116" s="220"/>
      <c r="O116" s="221" t="s">
        <v>175</v>
      </c>
      <c r="P116" s="188"/>
      <c r="Q116" s="235"/>
      <c r="R116" s="236" t="s">
        <v>176</v>
      </c>
      <c r="S116" s="220"/>
      <c r="T116" s="220"/>
      <c r="U116" s="220" t="s">
        <v>80</v>
      </c>
      <c r="V116" s="220" t="s">
        <v>177</v>
      </c>
      <c r="W116" s="220"/>
      <c r="X116" s="220"/>
      <c r="Y116" s="221" t="s">
        <v>175</v>
      </c>
      <c r="Z116" s="188"/>
      <c r="AA116" s="244"/>
      <c r="AD116" s="77" t="s">
        <v>178</v>
      </c>
    </row>
    <row r="117" spans="1:30">
      <c r="A117" s="175"/>
      <c r="B117" s="187" t="s">
        <v>91</v>
      </c>
      <c r="C117" s="188"/>
      <c r="D117" s="189"/>
      <c r="E117" s="147" t="s">
        <v>179</v>
      </c>
      <c r="F117" s="14"/>
      <c r="G117" s="190"/>
      <c r="H117" s="191" t="s">
        <v>180</v>
      </c>
      <c r="I117" s="220"/>
      <c r="J117" s="220"/>
      <c r="K117" s="220" t="s">
        <v>80</v>
      </c>
      <c r="L117" s="220" t="s">
        <v>181</v>
      </c>
      <c r="M117" s="220"/>
      <c r="N117" s="220"/>
      <c r="O117" s="221" t="s">
        <v>182</v>
      </c>
      <c r="P117" s="188"/>
      <c r="Q117" s="235"/>
      <c r="R117" s="236" t="s">
        <v>183</v>
      </c>
      <c r="S117" s="220"/>
      <c r="T117" s="220"/>
      <c r="U117" s="220" t="s">
        <v>80</v>
      </c>
      <c r="V117" s="220" t="s">
        <v>184</v>
      </c>
      <c r="W117" s="220"/>
      <c r="X117" s="220"/>
      <c r="Y117" s="221" t="s">
        <v>185</v>
      </c>
      <c r="Z117" s="188"/>
      <c r="AA117" s="244"/>
      <c r="AD117" s="77" t="s">
        <v>186</v>
      </c>
    </row>
    <row r="118" spans="1:30">
      <c r="A118" s="175"/>
      <c r="B118" s="187" t="s">
        <v>95</v>
      </c>
      <c r="C118" s="188"/>
      <c r="D118" s="189"/>
      <c r="E118" s="147" t="s">
        <v>187</v>
      </c>
      <c r="F118" s="14"/>
      <c r="G118" s="190"/>
      <c r="H118" s="191" t="s">
        <v>188</v>
      </c>
      <c r="I118" s="220"/>
      <c r="J118" s="220"/>
      <c r="K118" s="220" t="s">
        <v>80</v>
      </c>
      <c r="L118" s="220" t="s">
        <v>189</v>
      </c>
      <c r="M118" s="220"/>
      <c r="N118" s="220"/>
      <c r="O118" s="221" t="s">
        <v>175</v>
      </c>
      <c r="P118" s="188"/>
      <c r="Q118" s="235"/>
      <c r="R118" s="236" t="s">
        <v>190</v>
      </c>
      <c r="S118" s="220"/>
      <c r="T118" s="220"/>
      <c r="U118" s="220" t="s">
        <v>80</v>
      </c>
      <c r="V118" s="220" t="s">
        <v>191</v>
      </c>
      <c r="W118" s="220"/>
      <c r="X118" s="220"/>
      <c r="Y118" s="221" t="s">
        <v>175</v>
      </c>
      <c r="Z118" s="188"/>
      <c r="AA118" s="244"/>
      <c r="AD118" s="77" t="s">
        <v>192</v>
      </c>
    </row>
    <row r="119" ht="14.25" spans="1:30">
      <c r="A119" s="175"/>
      <c r="B119" s="192" t="s">
        <v>99</v>
      </c>
      <c r="C119" s="193"/>
      <c r="D119" s="194"/>
      <c r="E119" s="195" t="s">
        <v>193</v>
      </c>
      <c r="F119" s="24"/>
      <c r="G119" s="196"/>
      <c r="H119" s="197" t="s">
        <v>194</v>
      </c>
      <c r="I119" s="222"/>
      <c r="J119" s="222"/>
      <c r="K119" s="222" t="s">
        <v>80</v>
      </c>
      <c r="L119" s="222" t="s">
        <v>195</v>
      </c>
      <c r="M119" s="222"/>
      <c r="N119" s="222"/>
      <c r="O119" s="223" t="s">
        <v>175</v>
      </c>
      <c r="P119" s="193"/>
      <c r="Q119" s="237"/>
      <c r="R119" s="238" t="s">
        <v>196</v>
      </c>
      <c r="S119" s="222"/>
      <c r="T119" s="222"/>
      <c r="U119" s="222" t="s">
        <v>80</v>
      </c>
      <c r="V119" s="222" t="s">
        <v>197</v>
      </c>
      <c r="W119" s="222"/>
      <c r="X119" s="222"/>
      <c r="Y119" s="223" t="s">
        <v>175</v>
      </c>
      <c r="Z119" s="193"/>
      <c r="AA119" s="245"/>
      <c r="AD119" s="77" t="s">
        <v>198</v>
      </c>
    </row>
    <row r="122" spans="10:23">
      <c r="J122" s="198"/>
      <c r="K122" s="198"/>
      <c r="L122" s="198"/>
      <c r="M122" s="198"/>
      <c r="N122" s="198"/>
      <c r="O122" s="198"/>
      <c r="P122" s="198"/>
      <c r="Q122" s="219"/>
      <c r="R122" s="198"/>
      <c r="S122" s="198"/>
      <c r="T122" s="198"/>
      <c r="U122" s="198"/>
      <c r="V122" s="198"/>
      <c r="W122" s="198"/>
    </row>
    <row r="123" spans="6:27">
      <c r="F123" s="29"/>
      <c r="G123" s="29"/>
      <c r="H123" s="29"/>
      <c r="I123" s="29"/>
      <c r="J123" s="199"/>
      <c r="K123" s="200"/>
      <c r="L123" s="200"/>
      <c r="M123" s="200"/>
      <c r="O123" s="201"/>
      <c r="P123" s="149" t="s">
        <v>199</v>
      </c>
      <c r="Q123" s="149"/>
      <c r="R123" s="201"/>
      <c r="W123" s="29"/>
      <c r="X123" s="224"/>
      <c r="Y123" s="29"/>
      <c r="Z123" s="29"/>
      <c r="AA123" s="29"/>
    </row>
    <row r="124" spans="6:27">
      <c r="F124" s="29"/>
      <c r="G124" s="29"/>
      <c r="H124" s="29"/>
      <c r="I124" s="29"/>
      <c r="J124" s="224"/>
      <c r="K124" s="29"/>
      <c r="L124" s="29"/>
      <c r="M124" s="29"/>
      <c r="O124" s="225"/>
      <c r="P124" s="76"/>
      <c r="Q124" s="76"/>
      <c r="R124" s="225"/>
      <c r="W124" s="29"/>
      <c r="X124" s="224"/>
      <c r="Y124" s="29"/>
      <c r="Z124" s="29"/>
      <c r="AA124" s="29"/>
    </row>
    <row r="125" spans="6:27">
      <c r="F125" s="29"/>
      <c r="G125" s="29"/>
      <c r="H125" s="29"/>
      <c r="I125" s="29"/>
      <c r="J125" s="224"/>
      <c r="K125" s="29"/>
      <c r="L125" s="198"/>
      <c r="M125" s="198"/>
      <c r="N125" s="198"/>
      <c r="O125" s="198"/>
      <c r="P125" s="198"/>
      <c r="Q125" s="219"/>
      <c r="R125" s="198"/>
      <c r="S125" s="198"/>
      <c r="T125" s="198"/>
      <c r="U125" s="198"/>
      <c r="W125" s="29"/>
      <c r="X125" s="224"/>
      <c r="Y125" s="29"/>
      <c r="Z125" s="29"/>
      <c r="AA125" s="29"/>
    </row>
    <row r="126" spans="6:27">
      <c r="F126" s="29"/>
      <c r="G126" s="29"/>
      <c r="H126" s="29"/>
      <c r="I126" s="29"/>
      <c r="J126" s="224"/>
      <c r="K126" s="29"/>
      <c r="L126" s="199"/>
      <c r="M126" s="29"/>
      <c r="N126" s="29"/>
      <c r="O126" s="201"/>
      <c r="P126" s="149" t="s">
        <v>200</v>
      </c>
      <c r="Q126" s="149"/>
      <c r="R126" s="201"/>
      <c r="S126" s="29"/>
      <c r="T126" s="29"/>
      <c r="U126" s="239"/>
      <c r="W126" s="29"/>
      <c r="X126" s="224"/>
      <c r="Y126" s="29"/>
      <c r="Z126" s="29"/>
      <c r="AA126" s="29"/>
    </row>
    <row r="127" spans="6:27">
      <c r="F127" s="198"/>
      <c r="G127" s="198"/>
      <c r="H127" s="198"/>
      <c r="I127" s="198"/>
      <c r="J127" s="219"/>
      <c r="K127" s="198"/>
      <c r="L127" s="219"/>
      <c r="M127" s="198"/>
      <c r="N127" s="29"/>
      <c r="O127" s="225"/>
      <c r="P127" s="226"/>
      <c r="Q127" s="226"/>
      <c r="R127" s="225"/>
      <c r="S127" s="29"/>
      <c r="T127" s="198"/>
      <c r="U127" s="240"/>
      <c r="V127" s="198"/>
      <c r="W127" s="198"/>
      <c r="X127" s="219"/>
      <c r="Y127" s="198"/>
      <c r="Z127" s="198"/>
      <c r="AA127" s="198"/>
    </row>
    <row r="128" spans="4:29">
      <c r="D128" s="29"/>
      <c r="E128" s="29"/>
      <c r="F128" s="199"/>
      <c r="G128" s="200"/>
      <c r="H128" s="201"/>
      <c r="I128" s="149" t="s">
        <v>201</v>
      </c>
      <c r="J128" s="149"/>
      <c r="K128" s="201"/>
      <c r="L128" s="29"/>
      <c r="M128" s="29"/>
      <c r="N128" s="224"/>
      <c r="O128" s="29"/>
      <c r="R128" s="29"/>
      <c r="S128" s="239"/>
      <c r="V128" s="201"/>
      <c r="W128" s="149" t="s">
        <v>202</v>
      </c>
      <c r="X128" s="149"/>
      <c r="Y128" s="201"/>
      <c r="Z128" s="200"/>
      <c r="AA128" s="246"/>
      <c r="AB128" s="29"/>
      <c r="AC128" s="29"/>
    </row>
    <row r="129" spans="4:29">
      <c r="D129" s="29"/>
      <c r="E129" s="29"/>
      <c r="F129" s="224"/>
      <c r="G129" s="29"/>
      <c r="H129" s="225"/>
      <c r="I129" s="76"/>
      <c r="J129" s="76"/>
      <c r="K129" s="225"/>
      <c r="L129" s="29"/>
      <c r="M129" s="29"/>
      <c r="N129" s="224"/>
      <c r="O129" s="29"/>
      <c r="R129" s="29"/>
      <c r="S129" s="239"/>
      <c r="V129" s="225"/>
      <c r="W129" s="76"/>
      <c r="X129" s="76"/>
      <c r="Y129" s="225"/>
      <c r="Z129" s="29"/>
      <c r="AA129" s="239"/>
      <c r="AB129" s="29"/>
      <c r="AC129" s="29"/>
    </row>
    <row r="130" spans="3:30">
      <c r="C130" s="29"/>
      <c r="D130" s="29"/>
      <c r="E130" s="198"/>
      <c r="F130" s="219"/>
      <c r="G130" s="198"/>
      <c r="I130" s="76"/>
      <c r="J130" s="76"/>
      <c r="L130" s="198"/>
      <c r="M130" s="198"/>
      <c r="N130" s="219"/>
      <c r="O130" s="198"/>
      <c r="R130" s="198"/>
      <c r="S130" s="240"/>
      <c r="T130" s="198"/>
      <c r="U130" s="198"/>
      <c r="Z130" s="198"/>
      <c r="AA130" s="240"/>
      <c r="AB130" s="198"/>
      <c r="AC130" s="198"/>
      <c r="AD130" s="29"/>
    </row>
    <row r="131" spans="2:30">
      <c r="B131" s="29"/>
      <c r="C131" s="29"/>
      <c r="D131" s="251"/>
      <c r="E131" s="226" t="s">
        <v>203</v>
      </c>
      <c r="F131" s="226"/>
      <c r="G131" s="225"/>
      <c r="H131" s="224"/>
      <c r="I131" s="29"/>
      <c r="J131" s="29"/>
      <c r="K131" s="29"/>
      <c r="L131" s="252"/>
      <c r="M131" s="226" t="s">
        <v>204</v>
      </c>
      <c r="N131" s="226"/>
      <c r="O131" s="256"/>
      <c r="Q131" s="29"/>
      <c r="R131" s="252"/>
      <c r="S131" s="226" t="s">
        <v>205</v>
      </c>
      <c r="T131" s="226"/>
      <c r="U131" s="258"/>
      <c r="V131" s="29"/>
      <c r="W131" s="29"/>
      <c r="X131" s="29"/>
      <c r="Y131" s="239"/>
      <c r="Z131" s="225"/>
      <c r="AA131" s="226" t="s">
        <v>206</v>
      </c>
      <c r="AB131" s="226"/>
      <c r="AC131" s="258"/>
      <c r="AD131" s="224"/>
    </row>
    <row r="132" spans="2:30">
      <c r="B132" s="29"/>
      <c r="C132" s="29"/>
      <c r="D132" s="252"/>
      <c r="E132" s="76"/>
      <c r="F132" s="76"/>
      <c r="G132" s="225"/>
      <c r="H132" s="224"/>
      <c r="I132" s="29"/>
      <c r="J132" s="29"/>
      <c r="K132" s="29"/>
      <c r="L132" s="252"/>
      <c r="M132" s="226"/>
      <c r="N132" s="226"/>
      <c r="O132" s="256"/>
      <c r="Q132" s="29"/>
      <c r="R132" s="252"/>
      <c r="S132" s="226"/>
      <c r="T132" s="226"/>
      <c r="U132" s="256"/>
      <c r="V132" s="29"/>
      <c r="W132" s="29"/>
      <c r="X132" s="29"/>
      <c r="Y132" s="239"/>
      <c r="Z132" s="225"/>
      <c r="AA132" s="226"/>
      <c r="AB132" s="226"/>
      <c r="AC132" s="256"/>
      <c r="AD132" s="224"/>
    </row>
    <row r="133" spans="2:30">
      <c r="B133" s="29"/>
      <c r="C133" s="29"/>
      <c r="D133" s="224"/>
      <c r="E133" s="75"/>
      <c r="F133" s="75"/>
      <c r="G133" s="29"/>
      <c r="H133" s="224"/>
      <c r="I133" s="29"/>
      <c r="J133" s="29"/>
      <c r="K133" s="29"/>
      <c r="L133" s="224"/>
      <c r="M133" s="226"/>
      <c r="N133" s="226"/>
      <c r="O133" s="239"/>
      <c r="Q133" s="29"/>
      <c r="R133" s="224"/>
      <c r="S133" s="226"/>
      <c r="T133" s="226"/>
      <c r="U133" s="239"/>
      <c r="V133" s="29"/>
      <c r="W133" s="29"/>
      <c r="X133" s="29"/>
      <c r="Y133" s="239"/>
      <c r="Z133" s="29"/>
      <c r="AA133" s="84"/>
      <c r="AB133" s="84"/>
      <c r="AC133" s="239"/>
      <c r="AD133" s="224"/>
    </row>
    <row r="134" s="75" customFormat="1" spans="2:30">
      <c r="B134" s="84"/>
      <c r="C134" s="226" t="s">
        <v>207</v>
      </c>
      <c r="D134" s="253"/>
      <c r="E134" s="84"/>
      <c r="G134" s="226" t="s">
        <v>208</v>
      </c>
      <c r="H134" s="226"/>
      <c r="I134" s="84"/>
      <c r="K134" s="226" t="s">
        <v>209</v>
      </c>
      <c r="L134" s="253"/>
      <c r="O134" s="226" t="s">
        <v>210</v>
      </c>
      <c r="P134" s="253"/>
      <c r="Q134" s="226" t="s">
        <v>211</v>
      </c>
      <c r="R134" s="253"/>
      <c r="U134" s="226" t="s">
        <v>212</v>
      </c>
      <c r="V134" s="253"/>
      <c r="W134" s="84"/>
      <c r="Y134" s="226" t="s">
        <v>213</v>
      </c>
      <c r="Z134" s="226"/>
      <c r="AA134" s="84"/>
      <c r="AC134" s="226" t="s">
        <v>214</v>
      </c>
      <c r="AD134" s="226"/>
    </row>
    <row r="135" customHeight="1" spans="2:30">
      <c r="B135" s="29"/>
      <c r="C135" s="254"/>
      <c r="D135" s="254"/>
      <c r="E135" s="29"/>
      <c r="G135" s="254"/>
      <c r="H135" s="254"/>
      <c r="I135" s="29"/>
      <c r="K135" s="254"/>
      <c r="L135" s="254"/>
      <c r="O135" s="254"/>
      <c r="P135" s="254"/>
      <c r="Q135" s="254"/>
      <c r="R135" s="254"/>
      <c r="U135" s="254"/>
      <c r="V135" s="254"/>
      <c r="W135" s="29"/>
      <c r="Y135" s="254"/>
      <c r="Z135" s="254"/>
      <c r="AA135" s="29"/>
      <c r="AC135" s="254"/>
      <c r="AD135" s="254"/>
    </row>
    <row r="136" spans="2:30">
      <c r="B136" s="29"/>
      <c r="C136" s="254"/>
      <c r="D136" s="254"/>
      <c r="E136" s="29"/>
      <c r="G136" s="254"/>
      <c r="H136" s="254"/>
      <c r="I136" s="29"/>
      <c r="K136" s="254"/>
      <c r="L136" s="254"/>
      <c r="O136" s="254"/>
      <c r="P136" s="254"/>
      <c r="Q136" s="254"/>
      <c r="R136" s="254"/>
      <c r="U136" s="254"/>
      <c r="V136" s="254"/>
      <c r="W136" s="29"/>
      <c r="Y136" s="254"/>
      <c r="Z136" s="254"/>
      <c r="AA136" s="29"/>
      <c r="AC136" s="254"/>
      <c r="AD136" s="254"/>
    </row>
    <row r="137" spans="2:30">
      <c r="B137" s="29"/>
      <c r="C137" s="254"/>
      <c r="D137" s="254"/>
      <c r="E137" s="29"/>
      <c r="G137" s="254"/>
      <c r="H137" s="254"/>
      <c r="I137" s="29"/>
      <c r="K137" s="254"/>
      <c r="L137" s="254"/>
      <c r="O137" s="254"/>
      <c r="P137" s="254"/>
      <c r="Q137" s="254"/>
      <c r="R137" s="254"/>
      <c r="U137" s="254"/>
      <c r="V137" s="254"/>
      <c r="W137" s="29"/>
      <c r="Y137" s="254"/>
      <c r="Z137" s="254"/>
      <c r="AA137" s="29"/>
      <c r="AC137" s="254"/>
      <c r="AD137" s="254"/>
    </row>
    <row r="138" spans="3:30">
      <c r="C138" s="254"/>
      <c r="D138" s="254"/>
      <c r="G138" s="254"/>
      <c r="H138" s="254"/>
      <c r="K138" s="254"/>
      <c r="L138" s="254"/>
      <c r="O138" s="254"/>
      <c r="P138" s="254"/>
      <c r="Q138" s="254"/>
      <c r="R138" s="254"/>
      <c r="U138" s="254"/>
      <c r="V138" s="254"/>
      <c r="Y138" s="254"/>
      <c r="Z138" s="254"/>
      <c r="AC138" s="254"/>
      <c r="AD138" s="254"/>
    </row>
    <row r="139" spans="3:30">
      <c r="C139" s="254"/>
      <c r="D139" s="254"/>
      <c r="G139" s="254"/>
      <c r="H139" s="254"/>
      <c r="K139" s="254"/>
      <c r="L139" s="254"/>
      <c r="O139" s="254"/>
      <c r="P139" s="254"/>
      <c r="Q139" s="254"/>
      <c r="R139" s="254"/>
      <c r="U139" s="254"/>
      <c r="V139" s="254"/>
      <c r="Y139" s="254"/>
      <c r="Z139" s="254"/>
      <c r="AC139" s="254"/>
      <c r="AD139" s="254"/>
    </row>
    <row r="140" spans="3:30">
      <c r="C140" s="254"/>
      <c r="D140" s="254"/>
      <c r="G140" s="254"/>
      <c r="H140" s="254"/>
      <c r="K140" s="254"/>
      <c r="L140" s="254"/>
      <c r="O140" s="254"/>
      <c r="P140" s="254"/>
      <c r="Q140" s="254"/>
      <c r="R140" s="254"/>
      <c r="U140" s="254"/>
      <c r="V140" s="254"/>
      <c r="Y140" s="254"/>
      <c r="Z140" s="254"/>
      <c r="AC140" s="254"/>
      <c r="AD140" s="254"/>
    </row>
    <row r="141" spans="3:30">
      <c r="C141" s="254"/>
      <c r="D141" s="254"/>
      <c r="G141" s="254"/>
      <c r="H141" s="254"/>
      <c r="K141" s="254"/>
      <c r="L141" s="254"/>
      <c r="O141" s="254"/>
      <c r="P141" s="254"/>
      <c r="Q141" s="254"/>
      <c r="R141" s="254"/>
      <c r="U141" s="254"/>
      <c r="V141" s="254"/>
      <c r="Y141" s="254"/>
      <c r="Z141" s="254"/>
      <c r="AC141" s="254"/>
      <c r="AD141" s="254"/>
    </row>
    <row r="142" spans="3:30">
      <c r="C142" s="254"/>
      <c r="D142" s="254"/>
      <c r="G142" s="254"/>
      <c r="H142" s="254"/>
      <c r="K142" s="254"/>
      <c r="L142" s="254"/>
      <c r="O142" s="254"/>
      <c r="P142" s="254"/>
      <c r="Q142" s="254"/>
      <c r="R142" s="254"/>
      <c r="U142" s="254"/>
      <c r="V142" s="254"/>
      <c r="Y142" s="254"/>
      <c r="Z142" s="254"/>
      <c r="AC142" s="254"/>
      <c r="AD142" s="254"/>
    </row>
    <row r="144" spans="5:27">
      <c r="E144" s="239"/>
      <c r="H144" s="255"/>
      <c r="I144" s="255"/>
      <c r="J144" s="241"/>
      <c r="M144" s="239"/>
      <c r="T144" s="224"/>
      <c r="W144" s="76"/>
      <c r="X144" s="247"/>
      <c r="Y144" s="255"/>
      <c r="AA144" s="239"/>
    </row>
    <row r="145" spans="5:27">
      <c r="E145" s="239"/>
      <c r="H145" s="255"/>
      <c r="I145" s="255"/>
      <c r="J145" s="241"/>
      <c r="M145" s="239"/>
      <c r="T145" s="224"/>
      <c r="W145" s="76"/>
      <c r="X145" s="247"/>
      <c r="Y145" s="255"/>
      <c r="AA145" s="239"/>
    </row>
    <row r="146" spans="5:27">
      <c r="E146" s="239"/>
      <c r="H146" s="255"/>
      <c r="I146" s="155" t="s">
        <v>215</v>
      </c>
      <c r="J146" s="257"/>
      <c r="K146" s="198"/>
      <c r="L146" s="198"/>
      <c r="M146" s="240"/>
      <c r="P146" s="76"/>
      <c r="Q146" s="76"/>
      <c r="T146" s="219"/>
      <c r="U146" s="198"/>
      <c r="V146" s="198"/>
      <c r="W146" s="155" t="s">
        <v>216</v>
      </c>
      <c r="X146" s="259"/>
      <c r="Y146" s="260"/>
      <c r="Z146" s="198"/>
      <c r="AA146" s="240"/>
    </row>
    <row r="147" spans="6:23">
      <c r="F147" s="200"/>
      <c r="G147" s="200"/>
      <c r="H147" s="200"/>
      <c r="J147" s="224"/>
      <c r="L147" s="219"/>
      <c r="M147" s="198"/>
      <c r="N147" s="198"/>
      <c r="O147" s="198"/>
      <c r="P147" s="155" t="s">
        <v>217</v>
      </c>
      <c r="Q147" s="76"/>
      <c r="V147" s="199"/>
      <c r="W147" s="246"/>
    </row>
    <row r="148" spans="10:24">
      <c r="J148" s="224"/>
      <c r="P148" s="149"/>
      <c r="Q148" s="148"/>
      <c r="R148" s="200"/>
      <c r="S148" s="200"/>
      <c r="T148" s="200"/>
      <c r="U148" s="200"/>
      <c r="X148" s="224"/>
    </row>
    <row r="149" spans="10:24">
      <c r="J149" s="224"/>
      <c r="P149" s="76"/>
      <c r="Q149" s="76"/>
      <c r="X149" s="224"/>
    </row>
    <row r="150" spans="10:24">
      <c r="J150" s="224"/>
      <c r="P150" s="76"/>
      <c r="Q150" s="76"/>
      <c r="X150" s="224"/>
    </row>
    <row r="151" spans="10:24">
      <c r="J151" s="224"/>
      <c r="P151" s="76"/>
      <c r="Q151" s="76"/>
      <c r="X151" s="224"/>
    </row>
    <row r="152" spans="10:24">
      <c r="J152" s="219"/>
      <c r="K152" s="198"/>
      <c r="L152" s="198"/>
      <c r="M152" s="198"/>
      <c r="N152" s="198"/>
      <c r="O152" s="198"/>
      <c r="P152" s="155" t="s">
        <v>218</v>
      </c>
      <c r="Q152" s="155"/>
      <c r="W152" s="198"/>
      <c r="X152" s="224"/>
    </row>
    <row r="153" spans="17:23">
      <c r="Q153" s="199"/>
      <c r="R153" s="200"/>
      <c r="S153" s="200"/>
      <c r="T153" s="200"/>
      <c r="U153" s="200"/>
      <c r="V153" s="200"/>
      <c r="W153" s="200"/>
    </row>
    <row r="154" spans="17:23">
      <c r="Q154" s="29"/>
      <c r="R154" s="29"/>
      <c r="S154" s="29"/>
      <c r="T154" s="29"/>
      <c r="U154" s="29"/>
      <c r="V154" s="29"/>
      <c r="W154" s="29"/>
    </row>
  </sheetData>
  <mergeCells count="616">
    <mergeCell ref="A1:AJ1"/>
    <mergeCell ref="A2:AJ2"/>
    <mergeCell ref="C32:G32"/>
    <mergeCell ref="I32:M32"/>
    <mergeCell ref="O32:S32"/>
    <mergeCell ref="U32:Y32"/>
    <mergeCell ref="AA32:AE32"/>
    <mergeCell ref="D34:G34"/>
    <mergeCell ref="J34:M34"/>
    <mergeCell ref="P34:S34"/>
    <mergeCell ref="V34:Y34"/>
    <mergeCell ref="AB34:AE34"/>
    <mergeCell ref="D35:G35"/>
    <mergeCell ref="J35:M35"/>
    <mergeCell ref="P35:S35"/>
    <mergeCell ref="V35:Y35"/>
    <mergeCell ref="AB35:AE35"/>
    <mergeCell ref="D36:G36"/>
    <mergeCell ref="J36:M36"/>
    <mergeCell ref="P36:S36"/>
    <mergeCell ref="V36:Y36"/>
    <mergeCell ref="AB36:AE36"/>
    <mergeCell ref="D37:G37"/>
    <mergeCell ref="J37:M37"/>
    <mergeCell ref="P37:S37"/>
    <mergeCell ref="V37:Y37"/>
    <mergeCell ref="B41:D41"/>
    <mergeCell ref="E41:G41"/>
    <mergeCell ref="H41:P41"/>
    <mergeCell ref="Q41:Y41"/>
    <mergeCell ref="B42:D42"/>
    <mergeCell ref="E42:G42"/>
    <mergeCell ref="H42:N42"/>
    <mergeCell ref="Q42:W42"/>
    <mergeCell ref="B43:D43"/>
    <mergeCell ref="E43:G43"/>
    <mergeCell ref="H43:J43"/>
    <mergeCell ref="L43:N43"/>
    <mergeCell ref="Q43:S43"/>
    <mergeCell ref="U43:W43"/>
    <mergeCell ref="B44:D44"/>
    <mergeCell ref="E44:G44"/>
    <mergeCell ref="H44:J44"/>
    <mergeCell ref="L44:N44"/>
    <mergeCell ref="Q44:S44"/>
    <mergeCell ref="U44:W44"/>
    <mergeCell ref="B45:D45"/>
    <mergeCell ref="E45:G45"/>
    <mergeCell ref="H45:J45"/>
    <mergeCell ref="L45:N45"/>
    <mergeCell ref="Q45:S45"/>
    <mergeCell ref="U45:W45"/>
    <mergeCell ref="B46:D46"/>
    <mergeCell ref="E46:G46"/>
    <mergeCell ref="H46:J46"/>
    <mergeCell ref="L46:N46"/>
    <mergeCell ref="Q46:S46"/>
    <mergeCell ref="U46:W46"/>
    <mergeCell ref="B47:D47"/>
    <mergeCell ref="E47:G47"/>
    <mergeCell ref="H47:J47"/>
    <mergeCell ref="L47:N47"/>
    <mergeCell ref="Q47:S47"/>
    <mergeCell ref="U47:W47"/>
    <mergeCell ref="B48:D48"/>
    <mergeCell ref="E48:G48"/>
    <mergeCell ref="H48:J48"/>
    <mergeCell ref="L48:N48"/>
    <mergeCell ref="Q48:S48"/>
    <mergeCell ref="U48:W48"/>
    <mergeCell ref="B49:D49"/>
    <mergeCell ref="E49:G49"/>
    <mergeCell ref="H49:J49"/>
    <mergeCell ref="L49:N49"/>
    <mergeCell ref="Q49:S49"/>
    <mergeCell ref="U49:W49"/>
    <mergeCell ref="B50:D50"/>
    <mergeCell ref="E50:G50"/>
    <mergeCell ref="H50:J50"/>
    <mergeCell ref="L50:N50"/>
    <mergeCell ref="Q50:S50"/>
    <mergeCell ref="U50:W50"/>
    <mergeCell ref="B51:D51"/>
    <mergeCell ref="E51:G51"/>
    <mergeCell ref="H51:J51"/>
    <mergeCell ref="L51:N51"/>
    <mergeCell ref="Q51:S51"/>
    <mergeCell ref="U51:W51"/>
    <mergeCell ref="B52:D52"/>
    <mergeCell ref="E52:G52"/>
    <mergeCell ref="H52:J52"/>
    <mergeCell ref="L52:N52"/>
    <mergeCell ref="Q52:S52"/>
    <mergeCell ref="U52:W52"/>
    <mergeCell ref="B53:D53"/>
    <mergeCell ref="E53:G53"/>
    <mergeCell ref="H53:J53"/>
    <mergeCell ref="L53:N53"/>
    <mergeCell ref="Q53:S53"/>
    <mergeCell ref="U53:W53"/>
    <mergeCell ref="B54:D54"/>
    <mergeCell ref="E54:G54"/>
    <mergeCell ref="H54:Y54"/>
    <mergeCell ref="B57:D57"/>
    <mergeCell ref="E57:G57"/>
    <mergeCell ref="H57:P57"/>
    <mergeCell ref="Q57:Y57"/>
    <mergeCell ref="B58:D58"/>
    <mergeCell ref="E58:G58"/>
    <mergeCell ref="H58:N58"/>
    <mergeCell ref="Q58:W58"/>
    <mergeCell ref="B59:D59"/>
    <mergeCell ref="E59:G59"/>
    <mergeCell ref="H59:J59"/>
    <mergeCell ref="L59:N59"/>
    <mergeCell ref="Q59:S59"/>
    <mergeCell ref="U59:W59"/>
    <mergeCell ref="B60:D60"/>
    <mergeCell ref="H60:J60"/>
    <mergeCell ref="L60:N60"/>
    <mergeCell ref="Q60:S60"/>
    <mergeCell ref="U60:W60"/>
    <mergeCell ref="B61:D61"/>
    <mergeCell ref="H61:J61"/>
    <mergeCell ref="L61:N61"/>
    <mergeCell ref="Q61:S61"/>
    <mergeCell ref="U61:W61"/>
    <mergeCell ref="B62:D62"/>
    <mergeCell ref="H62:J62"/>
    <mergeCell ref="L62:N62"/>
    <mergeCell ref="Q62:S62"/>
    <mergeCell ref="U62:W62"/>
    <mergeCell ref="B63:D63"/>
    <mergeCell ref="H63:J63"/>
    <mergeCell ref="L63:N63"/>
    <mergeCell ref="Q63:S63"/>
    <mergeCell ref="U63:W63"/>
    <mergeCell ref="B64:D64"/>
    <mergeCell ref="E64:G64"/>
    <mergeCell ref="H64:Y64"/>
    <mergeCell ref="A69:D69"/>
    <mergeCell ref="E69:H69"/>
    <mergeCell ref="I69:L69"/>
    <mergeCell ref="M69:P69"/>
    <mergeCell ref="Q69:T69"/>
    <mergeCell ref="U69:V69"/>
    <mergeCell ref="W69:X69"/>
    <mergeCell ref="Y69:Z69"/>
    <mergeCell ref="AA69:AB69"/>
    <mergeCell ref="AC69:AD69"/>
    <mergeCell ref="AE69:AF69"/>
    <mergeCell ref="AG69:AH69"/>
    <mergeCell ref="AI69:AJ69"/>
    <mergeCell ref="I70:L70"/>
    <mergeCell ref="M70:P70"/>
    <mergeCell ref="Q70:T70"/>
    <mergeCell ref="I71:J71"/>
    <mergeCell ref="K71:L71"/>
    <mergeCell ref="M71:N71"/>
    <mergeCell ref="O71:P71"/>
    <mergeCell ref="Q71:R71"/>
    <mergeCell ref="S71:T71"/>
    <mergeCell ref="E72:H72"/>
    <mergeCell ref="M72:P72"/>
    <mergeCell ref="Q72:T72"/>
    <mergeCell ref="E73:F73"/>
    <mergeCell ref="G73:H73"/>
    <mergeCell ref="M73:N73"/>
    <mergeCell ref="O73:P73"/>
    <mergeCell ref="Q73:R73"/>
    <mergeCell ref="S73:T73"/>
    <mergeCell ref="E74:H74"/>
    <mergeCell ref="I74:L74"/>
    <mergeCell ref="Q74:T74"/>
    <mergeCell ref="E75:F75"/>
    <mergeCell ref="G75:H75"/>
    <mergeCell ref="I75:J75"/>
    <mergeCell ref="K75:L75"/>
    <mergeCell ref="Q75:R75"/>
    <mergeCell ref="S75:T75"/>
    <mergeCell ref="E76:H76"/>
    <mergeCell ref="I76:L76"/>
    <mergeCell ref="M76:P76"/>
    <mergeCell ref="E77:F77"/>
    <mergeCell ref="G77:H77"/>
    <mergeCell ref="I77:J77"/>
    <mergeCell ref="K77:L77"/>
    <mergeCell ref="M77:N77"/>
    <mergeCell ref="O77:P77"/>
    <mergeCell ref="A79:D79"/>
    <mergeCell ref="E79:H79"/>
    <mergeCell ref="I79:L79"/>
    <mergeCell ref="M79:P79"/>
    <mergeCell ref="Q79:T79"/>
    <mergeCell ref="U79:V79"/>
    <mergeCell ref="W79:X79"/>
    <mergeCell ref="Y79:Z79"/>
    <mergeCell ref="AA79:AB79"/>
    <mergeCell ref="AC79:AD79"/>
    <mergeCell ref="AE79:AF79"/>
    <mergeCell ref="AG79:AH79"/>
    <mergeCell ref="AI79:AJ79"/>
    <mergeCell ref="I80:L80"/>
    <mergeCell ref="M80:P80"/>
    <mergeCell ref="Q80:T80"/>
    <mergeCell ref="I81:J81"/>
    <mergeCell ref="K81:L81"/>
    <mergeCell ref="M81:N81"/>
    <mergeCell ref="O81:P81"/>
    <mergeCell ref="Q81:R81"/>
    <mergeCell ref="S81:T81"/>
    <mergeCell ref="E82:H82"/>
    <mergeCell ref="M82:P82"/>
    <mergeCell ref="Q82:T82"/>
    <mergeCell ref="E83:F83"/>
    <mergeCell ref="G83:H83"/>
    <mergeCell ref="M83:N83"/>
    <mergeCell ref="O83:P83"/>
    <mergeCell ref="Q83:R83"/>
    <mergeCell ref="S83:T83"/>
    <mergeCell ref="E84:H84"/>
    <mergeCell ref="I84:L84"/>
    <mergeCell ref="Q84:T84"/>
    <mergeCell ref="E85:F85"/>
    <mergeCell ref="G85:H85"/>
    <mergeCell ref="I85:J85"/>
    <mergeCell ref="K85:L85"/>
    <mergeCell ref="Q85:R85"/>
    <mergeCell ref="S85:T85"/>
    <mergeCell ref="E86:H86"/>
    <mergeCell ref="I86:L86"/>
    <mergeCell ref="M86:P86"/>
    <mergeCell ref="E87:F87"/>
    <mergeCell ref="G87:H87"/>
    <mergeCell ref="I87:J87"/>
    <mergeCell ref="K87:L87"/>
    <mergeCell ref="M87:N87"/>
    <mergeCell ref="O87:P87"/>
    <mergeCell ref="A89:D89"/>
    <mergeCell ref="E89:H89"/>
    <mergeCell ref="I89:L89"/>
    <mergeCell ref="M89:P89"/>
    <mergeCell ref="Q89:T89"/>
    <mergeCell ref="U89:V89"/>
    <mergeCell ref="W89:X89"/>
    <mergeCell ref="Y89:Z89"/>
    <mergeCell ref="AA89:AB89"/>
    <mergeCell ref="AC89:AD89"/>
    <mergeCell ref="AE89:AF89"/>
    <mergeCell ref="AG89:AH89"/>
    <mergeCell ref="AI89:AJ89"/>
    <mergeCell ref="I90:L90"/>
    <mergeCell ref="M90:P90"/>
    <mergeCell ref="Q90:T90"/>
    <mergeCell ref="I91:J91"/>
    <mergeCell ref="K91:L91"/>
    <mergeCell ref="M91:N91"/>
    <mergeCell ref="O91:P91"/>
    <mergeCell ref="Q91:R91"/>
    <mergeCell ref="S91:T91"/>
    <mergeCell ref="E92:H92"/>
    <mergeCell ref="M92:P92"/>
    <mergeCell ref="Q92:T92"/>
    <mergeCell ref="E93:F93"/>
    <mergeCell ref="G93:H93"/>
    <mergeCell ref="M93:N93"/>
    <mergeCell ref="O93:P93"/>
    <mergeCell ref="Q93:R93"/>
    <mergeCell ref="S93:T93"/>
    <mergeCell ref="E94:H94"/>
    <mergeCell ref="I94:L94"/>
    <mergeCell ref="Q94:T94"/>
    <mergeCell ref="E95:F95"/>
    <mergeCell ref="G95:H95"/>
    <mergeCell ref="I95:J95"/>
    <mergeCell ref="K95:L95"/>
    <mergeCell ref="Q95:R95"/>
    <mergeCell ref="S95:T95"/>
    <mergeCell ref="E96:H96"/>
    <mergeCell ref="I96:L96"/>
    <mergeCell ref="M96:P96"/>
    <mergeCell ref="E97:F97"/>
    <mergeCell ref="G97:H97"/>
    <mergeCell ref="I97:J97"/>
    <mergeCell ref="K97:L97"/>
    <mergeCell ref="M97:N97"/>
    <mergeCell ref="O97:P97"/>
    <mergeCell ref="A99:D99"/>
    <mergeCell ref="E99:H99"/>
    <mergeCell ref="I99:L99"/>
    <mergeCell ref="M99:P99"/>
    <mergeCell ref="Q99:T99"/>
    <mergeCell ref="U99:V99"/>
    <mergeCell ref="W99:X99"/>
    <mergeCell ref="Y99:Z99"/>
    <mergeCell ref="AA99:AB99"/>
    <mergeCell ref="AC99:AD99"/>
    <mergeCell ref="AE99:AF99"/>
    <mergeCell ref="AG99:AH99"/>
    <mergeCell ref="AI99:AJ99"/>
    <mergeCell ref="I100:L100"/>
    <mergeCell ref="M100:P100"/>
    <mergeCell ref="Q100:T100"/>
    <mergeCell ref="I101:J101"/>
    <mergeCell ref="K101:L101"/>
    <mergeCell ref="M101:N101"/>
    <mergeCell ref="O101:P101"/>
    <mergeCell ref="Q101:R101"/>
    <mergeCell ref="S101:T101"/>
    <mergeCell ref="E102:H102"/>
    <mergeCell ref="M102:P102"/>
    <mergeCell ref="Q102:T102"/>
    <mergeCell ref="E103:F103"/>
    <mergeCell ref="G103:H103"/>
    <mergeCell ref="M103:N103"/>
    <mergeCell ref="O103:P103"/>
    <mergeCell ref="Q103:R103"/>
    <mergeCell ref="S103:T103"/>
    <mergeCell ref="E104:H104"/>
    <mergeCell ref="I104:L104"/>
    <mergeCell ref="Q104:T104"/>
    <mergeCell ref="E105:F105"/>
    <mergeCell ref="G105:H105"/>
    <mergeCell ref="I105:J105"/>
    <mergeCell ref="K105:L105"/>
    <mergeCell ref="Q105:R105"/>
    <mergeCell ref="S105:T105"/>
    <mergeCell ref="E106:H106"/>
    <mergeCell ref="I106:L106"/>
    <mergeCell ref="M106:P106"/>
    <mergeCell ref="E107:F107"/>
    <mergeCell ref="G107:H107"/>
    <mergeCell ref="I107:J107"/>
    <mergeCell ref="K107:L107"/>
    <mergeCell ref="M107:N107"/>
    <mergeCell ref="O107:P107"/>
    <mergeCell ref="B112:D112"/>
    <mergeCell ref="E112:G112"/>
    <mergeCell ref="H112:AA112"/>
    <mergeCell ref="B113:D113"/>
    <mergeCell ref="E113:G113"/>
    <mergeCell ref="H113:N113"/>
    <mergeCell ref="R113:X113"/>
    <mergeCell ref="B114:D114"/>
    <mergeCell ref="E114:G114"/>
    <mergeCell ref="H114:J114"/>
    <mergeCell ref="L114:N114"/>
    <mergeCell ref="R114:T114"/>
    <mergeCell ref="V114:X114"/>
    <mergeCell ref="B115:D115"/>
    <mergeCell ref="E115:G115"/>
    <mergeCell ref="H115:J115"/>
    <mergeCell ref="L115:N115"/>
    <mergeCell ref="R115:T115"/>
    <mergeCell ref="V115:X115"/>
    <mergeCell ref="B116:D116"/>
    <mergeCell ref="E116:G116"/>
    <mergeCell ref="H116:J116"/>
    <mergeCell ref="L116:N116"/>
    <mergeCell ref="R116:T116"/>
    <mergeCell ref="V116:X116"/>
    <mergeCell ref="B117:D117"/>
    <mergeCell ref="E117:G117"/>
    <mergeCell ref="H117:J117"/>
    <mergeCell ref="L117:N117"/>
    <mergeCell ref="R117:T117"/>
    <mergeCell ref="V117:X117"/>
    <mergeCell ref="B118:D118"/>
    <mergeCell ref="E118:G118"/>
    <mergeCell ref="H118:J118"/>
    <mergeCell ref="L118:N118"/>
    <mergeCell ref="R118:T118"/>
    <mergeCell ref="V118:X118"/>
    <mergeCell ref="B119:D119"/>
    <mergeCell ref="E119:G119"/>
    <mergeCell ref="H119:J119"/>
    <mergeCell ref="L119:N119"/>
    <mergeCell ref="R119:T119"/>
    <mergeCell ref="V119:X119"/>
    <mergeCell ref="P123:Q123"/>
    <mergeCell ref="P124:Q124"/>
    <mergeCell ref="P126:Q126"/>
    <mergeCell ref="P127:Q127"/>
    <mergeCell ref="I128:J128"/>
    <mergeCell ref="W128:X128"/>
    <mergeCell ref="I129:J129"/>
    <mergeCell ref="W129:X129"/>
    <mergeCell ref="I130:J130"/>
    <mergeCell ref="E131:F131"/>
    <mergeCell ref="M131:N131"/>
    <mergeCell ref="S131:T131"/>
    <mergeCell ref="AA131:AB131"/>
    <mergeCell ref="E132:F132"/>
    <mergeCell ref="M132:N132"/>
    <mergeCell ref="S132:T132"/>
    <mergeCell ref="AA132:AB132"/>
    <mergeCell ref="E133:F133"/>
    <mergeCell ref="M133:N133"/>
    <mergeCell ref="S133:T133"/>
    <mergeCell ref="AA133:AB133"/>
    <mergeCell ref="C134:D134"/>
    <mergeCell ref="G134:H134"/>
    <mergeCell ref="K134:L134"/>
    <mergeCell ref="O134:P134"/>
    <mergeCell ref="Q134:R134"/>
    <mergeCell ref="U134:V134"/>
    <mergeCell ref="Y134:Z134"/>
    <mergeCell ref="AC134:AD134"/>
    <mergeCell ref="I144:J144"/>
    <mergeCell ref="W144:X144"/>
    <mergeCell ref="I146:J146"/>
    <mergeCell ref="P146:Q146"/>
    <mergeCell ref="W146:X146"/>
    <mergeCell ref="P147:Q147"/>
    <mergeCell ref="P149:Q149"/>
    <mergeCell ref="P152:Q152"/>
    <mergeCell ref="D131:D132"/>
    <mergeCell ref="G131:G132"/>
    <mergeCell ref="H128:H129"/>
    <mergeCell ref="K128:K129"/>
    <mergeCell ref="L131:L132"/>
    <mergeCell ref="O123:O124"/>
    <mergeCell ref="O126:O127"/>
    <mergeCell ref="O131:O132"/>
    <mergeCell ref="R123:R124"/>
    <mergeCell ref="R126:R127"/>
    <mergeCell ref="R131:R132"/>
    <mergeCell ref="U131:U132"/>
    <mergeCell ref="V128:V129"/>
    <mergeCell ref="Y128:Y129"/>
    <mergeCell ref="Z131:Z132"/>
    <mergeCell ref="AC131:AC132"/>
    <mergeCell ref="AQ70:AQ71"/>
    <mergeCell ref="AQ72:AQ73"/>
    <mergeCell ref="AQ74:AQ75"/>
    <mergeCell ref="AQ76:AQ77"/>
    <mergeCell ref="AQ80:AQ81"/>
    <mergeCell ref="AQ82:AQ83"/>
    <mergeCell ref="AQ84:AQ85"/>
    <mergeCell ref="AQ86:AQ87"/>
    <mergeCell ref="AQ90:AQ91"/>
    <mergeCell ref="AQ92:AQ93"/>
    <mergeCell ref="AQ94:AQ95"/>
    <mergeCell ref="AQ96:AQ97"/>
    <mergeCell ref="AQ100:AQ101"/>
    <mergeCell ref="AQ102:AQ103"/>
    <mergeCell ref="AQ104:AQ105"/>
    <mergeCell ref="AQ106:AQ107"/>
    <mergeCell ref="A72:D73"/>
    <mergeCell ref="I72:L73"/>
    <mergeCell ref="A102:D103"/>
    <mergeCell ref="I102:L103"/>
    <mergeCell ref="A106:D107"/>
    <mergeCell ref="Q106:T107"/>
    <mergeCell ref="A104:D105"/>
    <mergeCell ref="M104:P105"/>
    <mergeCell ref="A76:D77"/>
    <mergeCell ref="Q76:T77"/>
    <mergeCell ref="A84:D85"/>
    <mergeCell ref="M84:P85"/>
    <mergeCell ref="C135:D142"/>
    <mergeCell ref="G135:H142"/>
    <mergeCell ref="K135:L142"/>
    <mergeCell ref="O135:P142"/>
    <mergeCell ref="Q135:R142"/>
    <mergeCell ref="U135:V142"/>
    <mergeCell ref="Y135:Z142"/>
    <mergeCell ref="AC135:AD142"/>
    <mergeCell ref="U102:V103"/>
    <mergeCell ref="W102:X103"/>
    <mergeCell ref="Y102:Z103"/>
    <mergeCell ref="AA102:AB103"/>
    <mergeCell ref="AC102:AD103"/>
    <mergeCell ref="AE102:AF103"/>
    <mergeCell ref="AG102:AH103"/>
    <mergeCell ref="AI102:AJ103"/>
    <mergeCell ref="U106:V107"/>
    <mergeCell ref="W106:X107"/>
    <mergeCell ref="Y106:Z107"/>
    <mergeCell ref="AA106:AB107"/>
    <mergeCell ref="AC106:AD107"/>
    <mergeCell ref="AE106:AF107"/>
    <mergeCell ref="AG106:AH107"/>
    <mergeCell ref="AI106:AJ107"/>
    <mergeCell ref="U76:V77"/>
    <mergeCell ref="W76:X77"/>
    <mergeCell ref="Y76:Z77"/>
    <mergeCell ref="AA76:AB77"/>
    <mergeCell ref="AC76:AD77"/>
    <mergeCell ref="AE76:AF77"/>
    <mergeCell ref="AG76:AH77"/>
    <mergeCell ref="AI76:AJ77"/>
    <mergeCell ref="U92:V93"/>
    <mergeCell ref="W92:X93"/>
    <mergeCell ref="Y92:Z93"/>
    <mergeCell ref="AA92:AB93"/>
    <mergeCell ref="AC92:AD93"/>
    <mergeCell ref="AE92:AF93"/>
    <mergeCell ref="AG92:AH93"/>
    <mergeCell ref="AI92:AJ93"/>
    <mergeCell ref="A92:D93"/>
    <mergeCell ref="I92:L93"/>
    <mergeCell ref="U96:V97"/>
    <mergeCell ref="W96:X97"/>
    <mergeCell ref="Y96:Z97"/>
    <mergeCell ref="AA96:AB97"/>
    <mergeCell ref="AC96:AD97"/>
    <mergeCell ref="AE96:AF97"/>
    <mergeCell ref="AG96:AH97"/>
    <mergeCell ref="AI96:AJ97"/>
    <mergeCell ref="A96:D97"/>
    <mergeCell ref="Q96:T97"/>
    <mergeCell ref="U94:V95"/>
    <mergeCell ref="W94:X95"/>
    <mergeCell ref="Y94:Z95"/>
    <mergeCell ref="AA94:AB95"/>
    <mergeCell ref="AC94:AD95"/>
    <mergeCell ref="AE94:AF95"/>
    <mergeCell ref="AG94:AH95"/>
    <mergeCell ref="AI94:AJ95"/>
    <mergeCell ref="U104:V105"/>
    <mergeCell ref="W104:X105"/>
    <mergeCell ref="Y104:Z105"/>
    <mergeCell ref="AA104:AB105"/>
    <mergeCell ref="AC104:AD105"/>
    <mergeCell ref="AE104:AF105"/>
    <mergeCell ref="AG104:AH105"/>
    <mergeCell ref="AI104:AJ105"/>
    <mergeCell ref="U74:V75"/>
    <mergeCell ref="W74:X75"/>
    <mergeCell ref="Y74:Z75"/>
    <mergeCell ref="AA74:AB75"/>
    <mergeCell ref="AC74:AD75"/>
    <mergeCell ref="AE74:AF75"/>
    <mergeCell ref="AG74:AH75"/>
    <mergeCell ref="AI74:AJ75"/>
    <mergeCell ref="U80:V81"/>
    <mergeCell ref="W80:X81"/>
    <mergeCell ref="Y80:Z81"/>
    <mergeCell ref="AA80:AB81"/>
    <mergeCell ref="AC80:AD81"/>
    <mergeCell ref="AE80:AF81"/>
    <mergeCell ref="AG80:AH81"/>
    <mergeCell ref="AI80:AJ81"/>
    <mergeCell ref="U86:V87"/>
    <mergeCell ref="W86:X87"/>
    <mergeCell ref="Y86:Z87"/>
    <mergeCell ref="AA86:AB87"/>
    <mergeCell ref="AC86:AD87"/>
    <mergeCell ref="AE86:AF87"/>
    <mergeCell ref="AG86:AH87"/>
    <mergeCell ref="AI86:AJ87"/>
    <mergeCell ref="U70:V71"/>
    <mergeCell ref="W70:X71"/>
    <mergeCell ref="Y70:Z71"/>
    <mergeCell ref="AA70:AB71"/>
    <mergeCell ref="AC70:AD71"/>
    <mergeCell ref="AE70:AF71"/>
    <mergeCell ref="AG70:AH71"/>
    <mergeCell ref="AI70:AJ71"/>
    <mergeCell ref="U100:V101"/>
    <mergeCell ref="W100:X101"/>
    <mergeCell ref="Y100:Z101"/>
    <mergeCell ref="AA100:AB101"/>
    <mergeCell ref="AC100:AD101"/>
    <mergeCell ref="AE100:AF101"/>
    <mergeCell ref="AG100:AH101"/>
    <mergeCell ref="AI100:AJ101"/>
    <mergeCell ref="A70:D71"/>
    <mergeCell ref="E70:H71"/>
    <mergeCell ref="U72:V73"/>
    <mergeCell ref="W72:X73"/>
    <mergeCell ref="Y72:Z73"/>
    <mergeCell ref="AA72:AB73"/>
    <mergeCell ref="AC72:AD73"/>
    <mergeCell ref="AE72:AF73"/>
    <mergeCell ref="AG72:AH73"/>
    <mergeCell ref="AI72:AJ73"/>
    <mergeCell ref="A74:D75"/>
    <mergeCell ref="M74:P75"/>
    <mergeCell ref="A80:D81"/>
    <mergeCell ref="E80:H81"/>
    <mergeCell ref="U82:V83"/>
    <mergeCell ref="W82:X83"/>
    <mergeCell ref="Y82:Z83"/>
    <mergeCell ref="AA82:AB83"/>
    <mergeCell ref="AC82:AD83"/>
    <mergeCell ref="AE82:AF83"/>
    <mergeCell ref="AG82:AH83"/>
    <mergeCell ref="AI82:AJ83"/>
    <mergeCell ref="U84:V85"/>
    <mergeCell ref="W84:X85"/>
    <mergeCell ref="Y84:Z85"/>
    <mergeCell ref="AA84:AB85"/>
    <mergeCell ref="AC84:AD85"/>
    <mergeCell ref="AE84:AF85"/>
    <mergeCell ref="AG84:AH85"/>
    <mergeCell ref="AI84:AJ85"/>
    <mergeCell ref="A86:D87"/>
    <mergeCell ref="Q86:T87"/>
    <mergeCell ref="U90:V91"/>
    <mergeCell ref="W90:X91"/>
    <mergeCell ref="Y90:Z91"/>
    <mergeCell ref="AA90:AB91"/>
    <mergeCell ref="AC90:AD91"/>
    <mergeCell ref="AE90:AF91"/>
    <mergeCell ref="AG90:AH91"/>
    <mergeCell ref="AI90:AJ91"/>
    <mergeCell ref="A90:D91"/>
    <mergeCell ref="E90:H91"/>
    <mergeCell ref="A100:D101"/>
    <mergeCell ref="E100:H101"/>
    <mergeCell ref="A94:D95"/>
    <mergeCell ref="M94:P95"/>
    <mergeCell ref="A82:D83"/>
    <mergeCell ref="I82:L83"/>
  </mergeCells>
  <printOptions horizontalCentered="1"/>
  <pageMargins left="0.196850393700787" right="0.196850393700787" top="0.78740157480315" bottom="0.393700787401575" header="0.31496062992126" footer="0.31496062992126"/>
  <pageSetup paperSize="9" scale="83" fitToHeight="0" orientation="portrait"/>
  <headerFooter alignWithMargins="0"/>
  <rowBreaks count="2" manualBreakCount="2">
    <brk id="65" max="35" man="1"/>
    <brk id="109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6"/>
  <sheetViews>
    <sheetView topLeftCell="E1" workbookViewId="0">
      <selection activeCell="W23" sqref="W23"/>
    </sheetView>
  </sheetViews>
  <sheetFormatPr defaultColWidth="9" defaultRowHeight="13.5"/>
  <sheetData>
    <row r="1" ht="14.25"/>
    <row r="2" spans="1:24">
      <c r="A2" s="1"/>
      <c r="B2" s="2"/>
      <c r="C2" s="2"/>
      <c r="D2" s="3" t="s">
        <v>71</v>
      </c>
      <c r="E2" s="4"/>
      <c r="F2" s="5"/>
      <c r="G2" s="6" t="s">
        <v>219</v>
      </c>
      <c r="H2" s="7"/>
      <c r="I2" s="7"/>
      <c r="J2" s="7"/>
      <c r="K2" s="7"/>
      <c r="L2" s="7"/>
      <c r="M2" s="7"/>
      <c r="N2" s="7"/>
      <c r="O2" s="30"/>
      <c r="P2" s="7" t="s">
        <v>220</v>
      </c>
      <c r="Q2" s="7"/>
      <c r="R2" s="7"/>
      <c r="S2" s="7"/>
      <c r="T2" s="7"/>
      <c r="U2" s="7"/>
      <c r="V2" s="7"/>
      <c r="W2" s="7"/>
      <c r="X2" s="30"/>
    </row>
    <row r="3" spans="1:24">
      <c r="A3" s="8" t="s">
        <v>74</v>
      </c>
      <c r="B3" s="9"/>
      <c r="C3" s="9"/>
      <c r="D3" s="10" t="s">
        <v>75</v>
      </c>
      <c r="E3" s="11"/>
      <c r="F3" s="12"/>
      <c r="G3" s="13" t="s">
        <v>76</v>
      </c>
      <c r="H3" s="14"/>
      <c r="I3" s="14"/>
      <c r="J3" s="14"/>
      <c r="K3" s="14"/>
      <c r="L3" s="14"/>
      <c r="M3" s="31"/>
      <c r="N3" s="32" t="s">
        <v>77</v>
      </c>
      <c r="O3" s="33"/>
      <c r="P3" s="14" t="s">
        <v>76</v>
      </c>
      <c r="Q3" s="14"/>
      <c r="R3" s="14"/>
      <c r="S3" s="14"/>
      <c r="T3" s="14"/>
      <c r="U3" s="14"/>
      <c r="V3" s="31"/>
      <c r="W3" s="70" t="s">
        <v>77</v>
      </c>
      <c r="X3" s="33"/>
    </row>
    <row r="4" spans="1:24">
      <c r="A4" s="8" t="s">
        <v>78</v>
      </c>
      <c r="B4" s="9"/>
      <c r="C4" s="9"/>
      <c r="D4" s="15" t="s">
        <v>79</v>
      </c>
      <c r="E4" s="16"/>
      <c r="F4" s="16"/>
      <c r="G4" s="17" t="s">
        <v>43</v>
      </c>
      <c r="H4" s="18"/>
      <c r="I4" s="34"/>
      <c r="J4" s="35" t="s">
        <v>80</v>
      </c>
      <c r="K4" s="36" t="s">
        <v>51</v>
      </c>
      <c r="L4" s="37"/>
      <c r="M4" s="38"/>
      <c r="N4" s="39" t="s">
        <v>129</v>
      </c>
      <c r="O4" s="40"/>
      <c r="P4" s="18" t="s">
        <v>59</v>
      </c>
      <c r="Q4" s="18"/>
      <c r="R4" s="34"/>
      <c r="S4" s="35" t="s">
        <v>80</v>
      </c>
      <c r="T4" s="36" t="s">
        <v>67</v>
      </c>
      <c r="U4" s="37"/>
      <c r="V4" s="38"/>
      <c r="W4" s="39" t="s">
        <v>130</v>
      </c>
      <c r="X4" s="40"/>
    </row>
    <row r="5" spans="1:24">
      <c r="A5" s="8" t="s">
        <v>83</v>
      </c>
      <c r="B5" s="9"/>
      <c r="C5" s="9"/>
      <c r="D5" s="15" t="s">
        <v>84</v>
      </c>
      <c r="E5" s="16"/>
      <c r="F5" s="16"/>
      <c r="G5" s="13" t="s">
        <v>41</v>
      </c>
      <c r="H5" s="14"/>
      <c r="I5" s="31"/>
      <c r="J5" s="41" t="s">
        <v>80</v>
      </c>
      <c r="K5" s="42" t="s">
        <v>49</v>
      </c>
      <c r="L5" s="43"/>
      <c r="M5" s="44"/>
      <c r="N5" s="39" t="s">
        <v>85</v>
      </c>
      <c r="O5" s="45"/>
      <c r="P5" s="14" t="s">
        <v>57</v>
      </c>
      <c r="Q5" s="14"/>
      <c r="R5" s="31"/>
      <c r="S5" s="41" t="s">
        <v>80</v>
      </c>
      <c r="T5" s="42" t="s">
        <v>65</v>
      </c>
      <c r="U5" s="43"/>
      <c r="V5" s="44"/>
      <c r="W5" s="39" t="s">
        <v>86</v>
      </c>
      <c r="X5" s="45"/>
    </row>
    <row r="6" spans="1:24">
      <c r="A6" s="8" t="s">
        <v>87</v>
      </c>
      <c r="B6" s="9"/>
      <c r="C6" s="9"/>
      <c r="D6" s="15" t="s">
        <v>88</v>
      </c>
      <c r="E6" s="16"/>
      <c r="F6" s="16"/>
      <c r="G6" s="17" t="s">
        <v>43</v>
      </c>
      <c r="H6" s="18"/>
      <c r="I6" s="34"/>
      <c r="J6" s="35" t="s">
        <v>80</v>
      </c>
      <c r="K6" s="36" t="s">
        <v>59</v>
      </c>
      <c r="L6" s="37"/>
      <c r="M6" s="38"/>
      <c r="N6" s="39" t="s">
        <v>110</v>
      </c>
      <c r="O6" s="40"/>
      <c r="P6" s="18" t="s">
        <v>51</v>
      </c>
      <c r="Q6" s="18"/>
      <c r="R6" s="34"/>
      <c r="S6" s="35" t="s">
        <v>80</v>
      </c>
      <c r="T6" s="36" t="s">
        <v>67</v>
      </c>
      <c r="U6" s="37"/>
      <c r="V6" s="38"/>
      <c r="W6" s="39" t="s">
        <v>111</v>
      </c>
      <c r="X6" s="40"/>
    </row>
    <row r="7" spans="1:24">
      <c r="A7" s="8" t="s">
        <v>91</v>
      </c>
      <c r="B7" s="9"/>
      <c r="C7" s="9"/>
      <c r="D7" s="15" t="s">
        <v>92</v>
      </c>
      <c r="E7" s="16"/>
      <c r="F7" s="16"/>
      <c r="G7" s="13" t="s">
        <v>41</v>
      </c>
      <c r="H7" s="14"/>
      <c r="I7" s="31"/>
      <c r="J7" s="41" t="s">
        <v>80</v>
      </c>
      <c r="K7" s="42" t="s">
        <v>57</v>
      </c>
      <c r="L7" s="43"/>
      <c r="M7" s="44"/>
      <c r="N7" s="39" t="s">
        <v>93</v>
      </c>
      <c r="O7" s="45"/>
      <c r="P7" s="43" t="s">
        <v>49</v>
      </c>
      <c r="Q7" s="43"/>
      <c r="R7" s="44"/>
      <c r="S7" s="41" t="s">
        <v>80</v>
      </c>
      <c r="T7" s="42" t="s">
        <v>65</v>
      </c>
      <c r="U7" s="43"/>
      <c r="V7" s="44"/>
      <c r="W7" s="39" t="s">
        <v>94</v>
      </c>
      <c r="X7" s="45"/>
    </row>
    <row r="8" spans="1:24">
      <c r="A8" s="8" t="s">
        <v>95</v>
      </c>
      <c r="B8" s="9"/>
      <c r="C8" s="9"/>
      <c r="D8" s="15" t="s">
        <v>96</v>
      </c>
      <c r="E8" s="16"/>
      <c r="F8" s="16"/>
      <c r="G8" s="17" t="s">
        <v>43</v>
      </c>
      <c r="H8" s="18"/>
      <c r="I8" s="34"/>
      <c r="J8" s="35" t="s">
        <v>80</v>
      </c>
      <c r="K8" s="36" t="s">
        <v>67</v>
      </c>
      <c r="L8" s="37"/>
      <c r="M8" s="38"/>
      <c r="N8" s="39" t="s">
        <v>118</v>
      </c>
      <c r="O8" s="46"/>
      <c r="P8" s="18" t="s">
        <v>51</v>
      </c>
      <c r="Q8" s="18"/>
      <c r="R8" s="34"/>
      <c r="S8" s="35" t="s">
        <v>80</v>
      </c>
      <c r="T8" s="36" t="s">
        <v>59</v>
      </c>
      <c r="U8" s="37"/>
      <c r="V8" s="38"/>
      <c r="W8" s="39" t="s">
        <v>119</v>
      </c>
      <c r="X8" s="40"/>
    </row>
    <row r="9" ht="14.25" spans="1:24">
      <c r="A9" s="19" t="s">
        <v>99</v>
      </c>
      <c r="B9" s="20"/>
      <c r="C9" s="20"/>
      <c r="D9" s="21" t="s">
        <v>100</v>
      </c>
      <c r="E9" s="22"/>
      <c r="F9" s="22"/>
      <c r="G9" s="23" t="s">
        <v>41</v>
      </c>
      <c r="H9" s="24"/>
      <c r="I9" s="47"/>
      <c r="J9" s="48" t="s">
        <v>80</v>
      </c>
      <c r="K9" s="49" t="s">
        <v>65</v>
      </c>
      <c r="L9" s="50"/>
      <c r="M9" s="51"/>
      <c r="N9" s="52" t="s">
        <v>101</v>
      </c>
      <c r="O9" s="53"/>
      <c r="P9" s="24" t="s">
        <v>49</v>
      </c>
      <c r="Q9" s="24"/>
      <c r="R9" s="47"/>
      <c r="S9" s="48" t="s">
        <v>80</v>
      </c>
      <c r="T9" s="49" t="s">
        <v>57</v>
      </c>
      <c r="U9" s="50"/>
      <c r="V9" s="51"/>
      <c r="W9" s="52" t="s">
        <v>102</v>
      </c>
      <c r="X9" s="71"/>
    </row>
    <row r="10" spans="1:24">
      <c r="A10" s="8" t="s">
        <v>83</v>
      </c>
      <c r="B10" s="9"/>
      <c r="C10" s="9"/>
      <c r="D10" s="15" t="s">
        <v>104</v>
      </c>
      <c r="E10" s="16"/>
      <c r="F10" s="16"/>
      <c r="G10" s="17" t="s">
        <v>45</v>
      </c>
      <c r="H10" s="18"/>
      <c r="I10" s="34"/>
      <c r="J10" s="35" t="s">
        <v>80</v>
      </c>
      <c r="K10" s="36" t="s">
        <v>53</v>
      </c>
      <c r="L10" s="37"/>
      <c r="M10" s="38"/>
      <c r="N10" s="32" t="s">
        <v>105</v>
      </c>
      <c r="O10" s="40"/>
      <c r="P10" s="18" t="s">
        <v>61</v>
      </c>
      <c r="Q10" s="18"/>
      <c r="R10" s="34"/>
      <c r="S10" s="35" t="s">
        <v>80</v>
      </c>
      <c r="T10" s="36" t="s">
        <v>106</v>
      </c>
      <c r="U10" s="37"/>
      <c r="V10" s="38"/>
      <c r="W10" s="32" t="s">
        <v>107</v>
      </c>
      <c r="X10" s="40"/>
    </row>
    <row r="11" spans="1:24">
      <c r="A11" s="8" t="s">
        <v>87</v>
      </c>
      <c r="B11" s="9"/>
      <c r="C11" s="9"/>
      <c r="D11" s="15" t="s">
        <v>109</v>
      </c>
      <c r="E11" s="16"/>
      <c r="F11" s="16"/>
      <c r="G11" s="25" t="s">
        <v>39</v>
      </c>
      <c r="H11" s="26"/>
      <c r="I11" s="54"/>
      <c r="J11" s="55" t="s">
        <v>80</v>
      </c>
      <c r="K11" s="56" t="s">
        <v>55</v>
      </c>
      <c r="L11" s="57"/>
      <c r="M11" s="58"/>
      <c r="N11" s="32" t="s">
        <v>89</v>
      </c>
      <c r="O11" s="59"/>
      <c r="P11" s="14" t="s">
        <v>47</v>
      </c>
      <c r="Q11" s="14"/>
      <c r="R11" s="31"/>
      <c r="S11" s="41" t="s">
        <v>80</v>
      </c>
      <c r="T11" s="42" t="s">
        <v>63</v>
      </c>
      <c r="U11" s="43"/>
      <c r="V11" s="44"/>
      <c r="W11" s="68" t="s">
        <v>98</v>
      </c>
      <c r="X11" s="45"/>
    </row>
    <row r="12" spans="1:24">
      <c r="A12" s="8" t="s">
        <v>91</v>
      </c>
      <c r="B12" s="9"/>
      <c r="C12" s="9"/>
      <c r="D12" s="15" t="s">
        <v>113</v>
      </c>
      <c r="E12" s="16"/>
      <c r="F12" s="16"/>
      <c r="G12" s="17" t="s">
        <v>45</v>
      </c>
      <c r="H12" s="18"/>
      <c r="I12" s="34"/>
      <c r="J12" s="35" t="s">
        <v>80</v>
      </c>
      <c r="K12" s="36" t="s">
        <v>61</v>
      </c>
      <c r="L12" s="37"/>
      <c r="M12" s="38"/>
      <c r="N12" s="32" t="s">
        <v>114</v>
      </c>
      <c r="O12" s="40"/>
      <c r="P12" s="37" t="s">
        <v>53</v>
      </c>
      <c r="Q12" s="37"/>
      <c r="R12" s="38"/>
      <c r="S12" s="35" t="s">
        <v>80</v>
      </c>
      <c r="T12" s="36" t="s">
        <v>106</v>
      </c>
      <c r="U12" s="37"/>
      <c r="V12" s="38"/>
      <c r="W12" s="32" t="s">
        <v>115</v>
      </c>
      <c r="X12" s="40"/>
    </row>
    <row r="13" spans="1:24">
      <c r="A13" s="8" t="s">
        <v>95</v>
      </c>
      <c r="B13" s="9"/>
      <c r="C13" s="9"/>
      <c r="D13" s="15" t="s">
        <v>117</v>
      </c>
      <c r="E13" s="16"/>
      <c r="F13" s="16"/>
      <c r="G13" s="13" t="s">
        <v>39</v>
      </c>
      <c r="H13" s="14"/>
      <c r="I13" s="31"/>
      <c r="J13" s="41" t="s">
        <v>80</v>
      </c>
      <c r="K13" s="42" t="s">
        <v>63</v>
      </c>
      <c r="L13" s="43"/>
      <c r="M13" s="44"/>
      <c r="N13" s="32" t="s">
        <v>97</v>
      </c>
      <c r="O13" s="60"/>
      <c r="P13" s="26" t="s">
        <v>47</v>
      </c>
      <c r="Q13" s="26"/>
      <c r="R13" s="54"/>
      <c r="S13" s="55" t="s">
        <v>80</v>
      </c>
      <c r="T13" s="56" t="s">
        <v>55</v>
      </c>
      <c r="U13" s="57"/>
      <c r="V13" s="58"/>
      <c r="W13" s="68" t="s">
        <v>90</v>
      </c>
      <c r="X13" s="59"/>
    </row>
    <row r="14" ht="14.25" spans="1:24">
      <c r="A14" s="19" t="s">
        <v>99</v>
      </c>
      <c r="B14" s="20"/>
      <c r="C14" s="20"/>
      <c r="D14" s="21" t="s">
        <v>121</v>
      </c>
      <c r="E14" s="22"/>
      <c r="F14" s="22"/>
      <c r="G14" s="27" t="s">
        <v>45</v>
      </c>
      <c r="H14" s="28"/>
      <c r="I14" s="61"/>
      <c r="J14" s="62" t="s">
        <v>80</v>
      </c>
      <c r="K14" s="63" t="s">
        <v>106</v>
      </c>
      <c r="L14" s="64"/>
      <c r="M14" s="65"/>
      <c r="N14" s="66" t="s">
        <v>122</v>
      </c>
      <c r="O14" s="67"/>
      <c r="P14" s="28" t="s">
        <v>53</v>
      </c>
      <c r="Q14" s="28"/>
      <c r="R14" s="61"/>
      <c r="S14" s="62" t="s">
        <v>80</v>
      </c>
      <c r="T14" s="63" t="s">
        <v>61</v>
      </c>
      <c r="U14" s="64"/>
      <c r="V14" s="65"/>
      <c r="W14" s="66" t="s">
        <v>123</v>
      </c>
      <c r="X14" s="72"/>
    </row>
    <row r="15" spans="1:24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73"/>
      <c r="V15" s="29"/>
      <c r="W15" s="29"/>
      <c r="X15" s="29"/>
    </row>
    <row r="16" spans="1:24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73"/>
      <c r="V16" s="29"/>
      <c r="W16" s="29"/>
      <c r="X16" s="29"/>
    </row>
    <row r="17" spans="1:24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73"/>
      <c r="V17" s="29"/>
      <c r="W17" s="29"/>
      <c r="X17" s="29"/>
    </row>
    <row r="18" spans="1:24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73"/>
      <c r="V18" s="29"/>
      <c r="W18" s="29"/>
      <c r="X18" s="29"/>
    </row>
    <row r="19" spans="1:24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73"/>
      <c r="V19" s="29"/>
      <c r="W19" s="29"/>
      <c r="X19" s="29"/>
    </row>
    <row r="20" ht="14.25" spans="1:24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73"/>
      <c r="V20" s="29"/>
      <c r="W20" s="29"/>
      <c r="X20" s="29"/>
    </row>
    <row r="21" spans="1:24">
      <c r="A21" s="1"/>
      <c r="B21" s="2"/>
      <c r="C21" s="2"/>
      <c r="D21" s="3" t="s">
        <v>71</v>
      </c>
      <c r="E21" s="4"/>
      <c r="F21" s="5"/>
      <c r="G21" s="6" t="s">
        <v>221</v>
      </c>
      <c r="H21" s="7"/>
      <c r="I21" s="7"/>
      <c r="J21" s="7"/>
      <c r="K21" s="7"/>
      <c r="L21" s="7"/>
      <c r="M21" s="7"/>
      <c r="N21" s="7"/>
      <c r="O21" s="30"/>
      <c r="P21" s="7" t="s">
        <v>222</v>
      </c>
      <c r="Q21" s="7"/>
      <c r="R21" s="7"/>
      <c r="S21" s="7"/>
      <c r="T21" s="7"/>
      <c r="U21" s="7"/>
      <c r="V21" s="7"/>
      <c r="W21" s="7"/>
      <c r="X21" s="30"/>
    </row>
    <row r="22" spans="1:24">
      <c r="A22" s="8" t="s">
        <v>74</v>
      </c>
      <c r="B22" s="9"/>
      <c r="C22" s="9"/>
      <c r="D22" s="10" t="s">
        <v>128</v>
      </c>
      <c r="E22" s="11"/>
      <c r="F22" s="12"/>
      <c r="G22" s="13" t="s">
        <v>76</v>
      </c>
      <c r="H22" s="14"/>
      <c r="I22" s="14"/>
      <c r="J22" s="14"/>
      <c r="K22" s="14"/>
      <c r="L22" s="14"/>
      <c r="M22" s="31"/>
      <c r="N22" s="32" t="s">
        <v>77</v>
      </c>
      <c r="O22" s="33"/>
      <c r="P22" s="14" t="s">
        <v>76</v>
      </c>
      <c r="Q22" s="14"/>
      <c r="R22" s="14"/>
      <c r="S22" s="14"/>
      <c r="T22" s="14"/>
      <c r="U22" s="14"/>
      <c r="V22" s="31"/>
      <c r="W22" s="70" t="s">
        <v>77</v>
      </c>
      <c r="X22" s="33"/>
    </row>
    <row r="23" spans="1:24">
      <c r="A23" s="8" t="s">
        <v>78</v>
      </c>
      <c r="B23" s="9"/>
      <c r="C23" s="9"/>
      <c r="D23" s="15" t="s">
        <v>100</v>
      </c>
      <c r="E23" s="16"/>
      <c r="F23" s="16"/>
      <c r="G23" s="13" t="s">
        <v>39</v>
      </c>
      <c r="H23" s="14"/>
      <c r="I23" s="31"/>
      <c r="J23" s="41" t="s">
        <v>80</v>
      </c>
      <c r="K23" s="42" t="s">
        <v>47</v>
      </c>
      <c r="L23" s="43"/>
      <c r="M23" s="44"/>
      <c r="N23" s="68" t="s">
        <v>81</v>
      </c>
      <c r="O23" s="45"/>
      <c r="P23" s="26" t="s">
        <v>55</v>
      </c>
      <c r="Q23" s="26"/>
      <c r="R23" s="54"/>
      <c r="S23" s="55" t="s">
        <v>80</v>
      </c>
      <c r="T23" s="56" t="s">
        <v>63</v>
      </c>
      <c r="U23" s="57"/>
      <c r="V23" s="58"/>
      <c r="W23" s="32" t="s">
        <v>82</v>
      </c>
      <c r="X23" s="59"/>
    </row>
    <row r="55" spans="8:10">
      <c r="H55">
        <v>1</v>
      </c>
      <c r="I55" s="69">
        <v>0.375</v>
      </c>
      <c r="J55" s="69">
        <v>0.0277777777777778</v>
      </c>
    </row>
    <row r="56" spans="8:10">
      <c r="H56">
        <v>2</v>
      </c>
      <c r="I56" s="69">
        <f>I55+J55</f>
        <v>0.402777777777778</v>
      </c>
      <c r="J56" s="69">
        <v>0.0277777777777778</v>
      </c>
    </row>
    <row r="57" spans="8:10">
      <c r="H57">
        <v>3</v>
      </c>
      <c r="I57" s="69">
        <f t="shared" ref="I57:I65" si="0">I56+J56</f>
        <v>0.430555555555556</v>
      </c>
      <c r="J57" s="69">
        <v>0.0277777777777778</v>
      </c>
    </row>
    <row r="58" spans="8:10">
      <c r="H58">
        <v>4</v>
      </c>
      <c r="I58" s="69">
        <f t="shared" si="0"/>
        <v>0.458333333333333</v>
      </c>
      <c r="J58" s="69">
        <v>0.0277777777777778</v>
      </c>
    </row>
    <row r="59" spans="8:10">
      <c r="H59">
        <v>5</v>
      </c>
      <c r="I59" s="69">
        <f t="shared" si="0"/>
        <v>0.486111111111111</v>
      </c>
      <c r="J59" s="69">
        <v>0.0277777777777778</v>
      </c>
    </row>
    <row r="60" spans="8:14">
      <c r="H60">
        <v>6</v>
      </c>
      <c r="I60" s="69">
        <f t="shared" si="0"/>
        <v>0.513888888888889</v>
      </c>
      <c r="J60" s="69">
        <v>0.0277777777777778</v>
      </c>
      <c r="L60">
        <v>1</v>
      </c>
      <c r="M60" s="69">
        <v>0.513888888888889</v>
      </c>
      <c r="N60" s="69">
        <v>0.0277777777777778</v>
      </c>
    </row>
    <row r="61" spans="8:14">
      <c r="H61">
        <v>2</v>
      </c>
      <c r="I61" s="69">
        <f t="shared" si="0"/>
        <v>0.541666666666667</v>
      </c>
      <c r="J61" s="69">
        <v>0.0277777777777778</v>
      </c>
      <c r="M61" s="69"/>
      <c r="N61" s="69"/>
    </row>
    <row r="62" spans="8:14">
      <c r="H62">
        <v>3</v>
      </c>
      <c r="I62" s="69">
        <f t="shared" si="0"/>
        <v>0.569444444444445</v>
      </c>
      <c r="J62" s="69">
        <v>0.0277777777777778</v>
      </c>
      <c r="M62" s="69"/>
      <c r="N62" s="69"/>
    </row>
    <row r="63" spans="8:14">
      <c r="H63">
        <v>4</v>
      </c>
      <c r="I63" s="69">
        <f t="shared" si="0"/>
        <v>0.597222222222222</v>
      </c>
      <c r="J63" s="69">
        <v>0.0277777777777778</v>
      </c>
      <c r="M63" s="69"/>
      <c r="N63" s="69"/>
    </row>
    <row r="64" spans="8:14">
      <c r="H64">
        <v>5</v>
      </c>
      <c r="I64" s="69">
        <f t="shared" si="0"/>
        <v>0.625</v>
      </c>
      <c r="J64" s="69">
        <v>0.0277777777777778</v>
      </c>
      <c r="M64" s="69"/>
      <c r="N64" s="69"/>
    </row>
    <row r="65" spans="5:14">
      <c r="E65" t="s">
        <v>223</v>
      </c>
      <c r="F65" t="s">
        <v>224</v>
      </c>
      <c r="H65">
        <v>6</v>
      </c>
      <c r="I65" s="69">
        <f t="shared" si="0"/>
        <v>0.652777777777778</v>
      </c>
      <c r="J65" s="69">
        <v>0.0277777777777778</v>
      </c>
      <c r="M65" s="69"/>
      <c r="N65" s="69"/>
    </row>
    <row r="66" spans="9:14">
      <c r="I66" s="69"/>
      <c r="J66" s="69"/>
      <c r="M66" s="69"/>
      <c r="N66" s="69"/>
    </row>
  </sheetData>
  <mergeCells count="88">
    <mergeCell ref="A2:C2"/>
    <mergeCell ref="D2:F2"/>
    <mergeCell ref="G2:O2"/>
    <mergeCell ref="P2:X2"/>
    <mergeCell ref="A3:C3"/>
    <mergeCell ref="D3:F3"/>
    <mergeCell ref="G3:M3"/>
    <mergeCell ref="P3:V3"/>
    <mergeCell ref="A4:C4"/>
    <mergeCell ref="D4:F4"/>
    <mergeCell ref="G4:I4"/>
    <mergeCell ref="K4:M4"/>
    <mergeCell ref="P4:R4"/>
    <mergeCell ref="T4:V4"/>
    <mergeCell ref="A5:C5"/>
    <mergeCell ref="D5:F5"/>
    <mergeCell ref="G5:I5"/>
    <mergeCell ref="K5:M5"/>
    <mergeCell ref="P5:R5"/>
    <mergeCell ref="T5:V5"/>
    <mergeCell ref="A6:C6"/>
    <mergeCell ref="D6:F6"/>
    <mergeCell ref="G6:I6"/>
    <mergeCell ref="K6:M6"/>
    <mergeCell ref="P6:R6"/>
    <mergeCell ref="T6:V6"/>
    <mergeCell ref="A7:C7"/>
    <mergeCell ref="D7:F7"/>
    <mergeCell ref="G7:I7"/>
    <mergeCell ref="K7:M7"/>
    <mergeCell ref="P7:R7"/>
    <mergeCell ref="T7:V7"/>
    <mergeCell ref="A8:C8"/>
    <mergeCell ref="D8:F8"/>
    <mergeCell ref="G8:I8"/>
    <mergeCell ref="K8:M8"/>
    <mergeCell ref="P8:R8"/>
    <mergeCell ref="T8:V8"/>
    <mergeCell ref="A9:C9"/>
    <mergeCell ref="D9:F9"/>
    <mergeCell ref="G9:I9"/>
    <mergeCell ref="K9:M9"/>
    <mergeCell ref="P9:R9"/>
    <mergeCell ref="T9:V9"/>
    <mergeCell ref="A10:C10"/>
    <mergeCell ref="D10:F10"/>
    <mergeCell ref="G10:I10"/>
    <mergeCell ref="K10:M10"/>
    <mergeCell ref="P10:R10"/>
    <mergeCell ref="T10:V10"/>
    <mergeCell ref="A11:C11"/>
    <mergeCell ref="D11:F11"/>
    <mergeCell ref="G11:I11"/>
    <mergeCell ref="K11:M11"/>
    <mergeCell ref="P11:R11"/>
    <mergeCell ref="T11:V11"/>
    <mergeCell ref="A12:C12"/>
    <mergeCell ref="D12:F12"/>
    <mergeCell ref="G12:I12"/>
    <mergeCell ref="K12:M12"/>
    <mergeCell ref="P12:R12"/>
    <mergeCell ref="T12:V12"/>
    <mergeCell ref="A13:C13"/>
    <mergeCell ref="D13:F13"/>
    <mergeCell ref="G13:I13"/>
    <mergeCell ref="K13:M13"/>
    <mergeCell ref="P13:R13"/>
    <mergeCell ref="T13:V13"/>
    <mergeCell ref="A14:C14"/>
    <mergeCell ref="D14:F14"/>
    <mergeCell ref="G14:I14"/>
    <mergeCell ref="K14:M14"/>
    <mergeCell ref="P14:R14"/>
    <mergeCell ref="T14:V14"/>
    <mergeCell ref="A21:C21"/>
    <mergeCell ref="D21:F21"/>
    <mergeCell ref="G21:O21"/>
    <mergeCell ref="P21:X21"/>
    <mergeCell ref="A22:C22"/>
    <mergeCell ref="D22:F22"/>
    <mergeCell ref="G22:M22"/>
    <mergeCell ref="P22:V22"/>
    <mergeCell ref="A23:C23"/>
    <mergeCell ref="D23:F23"/>
    <mergeCell ref="G23:I23"/>
    <mergeCell ref="K23:M23"/>
    <mergeCell ref="P23:R23"/>
    <mergeCell ref="T23:V2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新人戦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user</cp:lastModifiedBy>
  <dcterms:created xsi:type="dcterms:W3CDTF">2004-05-13T04:54:00Z</dcterms:created>
  <cp:lastPrinted>2021-09-09T06:15:00Z</cp:lastPrinted>
  <dcterms:modified xsi:type="dcterms:W3CDTF">2021-09-17T12:25:58Z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1041-11.8.2.8500</vt:lpwstr>
  </property>
</Properties>
</file>