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/>
  <mc:AlternateContent xmlns:mc="http://schemas.openxmlformats.org/markup-compatibility/2006">
    <mc:Choice Requires="x15">
      <x15ac:absPath xmlns:x15ac="http://schemas.microsoft.com/office/spreadsheetml/2010/11/ac" url="C:\Users\takuya.kawakami\Downloads\"/>
    </mc:Choice>
  </mc:AlternateContent>
  <xr:revisionPtr revIDLastSave="0" documentId="13_ncr:1_{C68ABB31-B932-45BC-BF0A-00AE603C3185}" xr6:coauthVersionLast="47" xr6:coauthVersionMax="47" xr10:uidLastSave="{00000000-0000-0000-0000-000000000000}"/>
  <bookViews>
    <workbookView xWindow="1950" yWindow="1950" windowWidth="28800" windowHeight="18975" tabRatio="500" activeTab="1" xr2:uid="{00000000-000D-0000-FFFF-FFFF00000000}"/>
  </bookViews>
  <sheets>
    <sheet name="要綱" sheetId="5" r:id="rId1"/>
    <sheet name="2025東日本　予選リーグ " sheetId="4" r:id="rId2"/>
    <sheet name="2025東日本　決勝リーグ＆順位決定戦" sheetId="3" r:id="rId3"/>
    <sheet name="星取予選" sheetId="9" r:id="rId4"/>
    <sheet name="星取順位" sheetId="11" r:id="rId5"/>
  </sheets>
  <definedNames>
    <definedName name="_xlnm.Print_Area" localSheetId="2">'2025東日本　決勝リーグ＆順位決定戦'!$A$1:$AD$148</definedName>
    <definedName name="_xlnm.Print_Area" localSheetId="1">'2025東日本　予選リーグ '!$A$1:$AE$84</definedName>
    <definedName name="_xlnm.Print_Area" localSheetId="4">星取順位!$A$1:$AL$81</definedName>
    <definedName name="_xlnm.Print_Area" localSheetId="3">星取予選!$A$1:$AJ$61</definedName>
    <definedName name="_xlnm.Print_Area" localSheetId="0">要綱!$A$1:$P$77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9" l="1"/>
  <c r="G2" i="11"/>
  <c r="K2" i="11"/>
  <c r="O2" i="11"/>
  <c r="S2" i="11"/>
  <c r="K3" i="11"/>
  <c r="O3" i="11"/>
  <c r="S3" i="11"/>
  <c r="AR3" i="11"/>
  <c r="W5" i="11" s="1"/>
  <c r="AS3" i="11"/>
  <c r="G5" i="11"/>
  <c r="O5" i="11"/>
  <c r="S5" i="11"/>
  <c r="G6" i="11"/>
  <c r="I6" i="11"/>
  <c r="G7" i="11"/>
  <c r="K7" i="11"/>
  <c r="S7" i="11"/>
  <c r="Y7" i="11"/>
  <c r="AA7" i="11"/>
  <c r="AC7" i="11"/>
  <c r="AE7" i="11"/>
  <c r="AG7" i="11"/>
  <c r="G8" i="11"/>
  <c r="I8" i="11"/>
  <c r="K8" i="11"/>
  <c r="M8" i="11"/>
  <c r="G9" i="11"/>
  <c r="K9" i="11"/>
  <c r="O9" i="11"/>
  <c r="AG9" i="11"/>
  <c r="AI9" i="11"/>
  <c r="AK9" i="11"/>
  <c r="G10" i="11"/>
  <c r="I10" i="11"/>
  <c r="K10" i="11"/>
  <c r="M10" i="11"/>
  <c r="O10" i="11"/>
  <c r="Q10" i="11"/>
  <c r="G12" i="11"/>
  <c r="K12" i="11"/>
  <c r="O12" i="11"/>
  <c r="S12" i="11"/>
  <c r="K13" i="11"/>
  <c r="O13" i="11"/>
  <c r="S13" i="11"/>
  <c r="AR13" i="11"/>
  <c r="G15" i="11"/>
  <c r="O15" i="11"/>
  <c r="S15" i="11"/>
  <c r="G16" i="11"/>
  <c r="I16" i="11"/>
  <c r="G17" i="11"/>
  <c r="K17" i="11"/>
  <c r="S17" i="11"/>
  <c r="W17" i="11"/>
  <c r="Y17" i="11"/>
  <c r="G18" i="11"/>
  <c r="I18" i="11"/>
  <c r="K18" i="11"/>
  <c r="M18" i="11"/>
  <c r="G19" i="11"/>
  <c r="K19" i="11"/>
  <c r="O19" i="11"/>
  <c r="AG19" i="11"/>
  <c r="G20" i="11"/>
  <c r="I20" i="11"/>
  <c r="K20" i="11"/>
  <c r="M20" i="11"/>
  <c r="O20" i="11"/>
  <c r="Q20" i="11"/>
  <c r="G22" i="11"/>
  <c r="K22" i="11"/>
  <c r="O22" i="11"/>
  <c r="S22" i="11"/>
  <c r="K23" i="11"/>
  <c r="O23" i="11"/>
  <c r="S23" i="11"/>
  <c r="W23" i="11"/>
  <c r="Y23" i="11"/>
  <c r="AA23" i="11"/>
  <c r="AC23" i="11"/>
  <c r="AE23" i="11"/>
  <c r="AR23" i="11"/>
  <c r="AG23" i="11" s="1"/>
  <c r="AS23" i="11"/>
  <c r="G25" i="11"/>
  <c r="O25" i="11"/>
  <c r="S25" i="11"/>
  <c r="W25" i="11"/>
  <c r="Y25" i="11"/>
  <c r="AA25" i="11"/>
  <c r="AC25" i="11"/>
  <c r="AE25" i="11"/>
  <c r="AG25" i="11"/>
  <c r="AI25" i="11"/>
  <c r="AK25" i="11"/>
  <c r="AS25" i="11"/>
  <c r="G26" i="11"/>
  <c r="I26" i="11"/>
  <c r="G27" i="11"/>
  <c r="K27" i="11"/>
  <c r="S27" i="11"/>
  <c r="AA27" i="11"/>
  <c r="AC27" i="11"/>
  <c r="AE27" i="11"/>
  <c r="AG27" i="11"/>
  <c r="AI27" i="11"/>
  <c r="AK27" i="11"/>
  <c r="AS27" i="11"/>
  <c r="G28" i="11"/>
  <c r="I28" i="11"/>
  <c r="K28" i="11"/>
  <c r="M28" i="11"/>
  <c r="G29" i="11"/>
  <c r="K29" i="11"/>
  <c r="O29" i="11"/>
  <c r="W29" i="11"/>
  <c r="Y29" i="11"/>
  <c r="AI29" i="11"/>
  <c r="AK29" i="11"/>
  <c r="G30" i="11"/>
  <c r="I30" i="11"/>
  <c r="K30" i="11"/>
  <c r="M30" i="11"/>
  <c r="O30" i="11"/>
  <c r="Q30" i="11"/>
  <c r="G32" i="11"/>
  <c r="K32" i="11"/>
  <c r="O32" i="11"/>
  <c r="S32" i="11"/>
  <c r="K33" i="11"/>
  <c r="O33" i="11"/>
  <c r="S33" i="11"/>
  <c r="W33" i="11"/>
  <c r="AR33" i="11"/>
  <c r="Y33" i="11" s="1"/>
  <c r="AS33" i="11"/>
  <c r="G35" i="11"/>
  <c r="O35" i="11"/>
  <c r="S35" i="11"/>
  <c r="W35" i="11"/>
  <c r="Y35" i="11"/>
  <c r="AA35" i="11"/>
  <c r="AC35" i="11"/>
  <c r="AE35" i="11"/>
  <c r="AG35" i="11"/>
  <c r="AI35" i="11"/>
  <c r="AK35" i="11"/>
  <c r="G36" i="11"/>
  <c r="I36" i="11"/>
  <c r="G37" i="11"/>
  <c r="K37" i="11"/>
  <c r="S37" i="11"/>
  <c r="Y37" i="11"/>
  <c r="AA37" i="11"/>
  <c r="AC37" i="11"/>
  <c r="AE37" i="11"/>
  <c r="AG37" i="11"/>
  <c r="AI37" i="11"/>
  <c r="AK37" i="11"/>
  <c r="AS37" i="11"/>
  <c r="G38" i="11"/>
  <c r="I38" i="11"/>
  <c r="K38" i="11"/>
  <c r="M38" i="11"/>
  <c r="G39" i="11"/>
  <c r="K39" i="11"/>
  <c r="O39" i="11"/>
  <c r="AG39" i="11"/>
  <c r="AI39" i="11"/>
  <c r="AK39" i="11"/>
  <c r="G40" i="11"/>
  <c r="I40" i="11"/>
  <c r="K40" i="11"/>
  <c r="M40" i="11"/>
  <c r="O40" i="11"/>
  <c r="Q40" i="11"/>
  <c r="G42" i="11"/>
  <c r="K42" i="11"/>
  <c r="O42" i="11"/>
  <c r="S42" i="11"/>
  <c r="K43" i="11"/>
  <c r="O43" i="11"/>
  <c r="S43" i="11"/>
  <c r="AR43" i="11"/>
  <c r="AE45" i="11" s="1"/>
  <c r="AS43" i="11"/>
  <c r="G45" i="11"/>
  <c r="O45" i="11"/>
  <c r="S45" i="11"/>
  <c r="W45" i="11"/>
  <c r="Y45" i="11"/>
  <c r="AA45" i="11"/>
  <c r="AC45" i="11"/>
  <c r="G46" i="11"/>
  <c r="I46" i="11"/>
  <c r="G47" i="11"/>
  <c r="K47" i="11"/>
  <c r="S47" i="11"/>
  <c r="Y47" i="11"/>
  <c r="AA47" i="11"/>
  <c r="AC47" i="11"/>
  <c r="AE47" i="11"/>
  <c r="AG47" i="11"/>
  <c r="AI47" i="11"/>
  <c r="AK47" i="11"/>
  <c r="AS47" i="11"/>
  <c r="G48" i="11"/>
  <c r="I48" i="11"/>
  <c r="K48" i="11"/>
  <c r="M48" i="11"/>
  <c r="G49" i="11"/>
  <c r="K49" i="11"/>
  <c r="O49" i="11"/>
  <c r="AG49" i="11"/>
  <c r="AI49" i="11"/>
  <c r="AK49" i="11"/>
  <c r="G50" i="11"/>
  <c r="I50" i="11"/>
  <c r="K50" i="11"/>
  <c r="M50" i="11"/>
  <c r="O50" i="11"/>
  <c r="Q50" i="11"/>
  <c r="G52" i="11"/>
  <c r="K52" i="11"/>
  <c r="O52" i="11"/>
  <c r="S52" i="11"/>
  <c r="K53" i="11"/>
  <c r="O53" i="11"/>
  <c r="S53" i="11"/>
  <c r="AR53" i="11"/>
  <c r="W55" i="11" s="1"/>
  <c r="AS53" i="11"/>
  <c r="G55" i="11"/>
  <c r="O55" i="11"/>
  <c r="S55" i="11"/>
  <c r="G56" i="11"/>
  <c r="I56" i="11"/>
  <c r="G57" i="11"/>
  <c r="K57" i="11"/>
  <c r="S57" i="11"/>
  <c r="Y57" i="11"/>
  <c r="AA57" i="11"/>
  <c r="AC57" i="11"/>
  <c r="AE57" i="11"/>
  <c r="AG57" i="11"/>
  <c r="G58" i="11"/>
  <c r="I58" i="11"/>
  <c r="K58" i="11"/>
  <c r="M58" i="11"/>
  <c r="G59" i="11"/>
  <c r="K59" i="11"/>
  <c r="O59" i="11"/>
  <c r="AG59" i="11"/>
  <c r="AI59" i="11"/>
  <c r="AK59" i="11"/>
  <c r="G60" i="11"/>
  <c r="I60" i="11"/>
  <c r="K60" i="11"/>
  <c r="M60" i="11"/>
  <c r="O60" i="11"/>
  <c r="Q60" i="11"/>
  <c r="G62" i="11"/>
  <c r="K62" i="11"/>
  <c r="O62" i="11"/>
  <c r="S62" i="11"/>
  <c r="K63" i="11"/>
  <c r="O63" i="11"/>
  <c r="S63" i="11"/>
  <c r="AI63" i="11"/>
  <c r="AR63" i="11"/>
  <c r="G65" i="11"/>
  <c r="O65" i="11"/>
  <c r="S65" i="11"/>
  <c r="G66" i="11"/>
  <c r="I66" i="11"/>
  <c r="G67" i="11"/>
  <c r="K67" i="11"/>
  <c r="S67" i="11"/>
  <c r="W67" i="11"/>
  <c r="Y67" i="11"/>
  <c r="G68" i="11"/>
  <c r="I68" i="11"/>
  <c r="K68" i="11"/>
  <c r="M68" i="11"/>
  <c r="G69" i="11"/>
  <c r="K69" i="11"/>
  <c r="O69" i="11"/>
  <c r="AC69" i="11"/>
  <c r="AG69" i="11"/>
  <c r="G70" i="11"/>
  <c r="I70" i="11"/>
  <c r="K70" i="11"/>
  <c r="M70" i="11"/>
  <c r="O70" i="11"/>
  <c r="Q70" i="11"/>
  <c r="G72" i="11"/>
  <c r="K72" i="11"/>
  <c r="O72" i="11"/>
  <c r="S72" i="11"/>
  <c r="K73" i="11"/>
  <c r="O73" i="11"/>
  <c r="S73" i="11"/>
  <c r="W73" i="11"/>
  <c r="Y73" i="11"/>
  <c r="AA73" i="11"/>
  <c r="AC73" i="11"/>
  <c r="AE73" i="11"/>
  <c r="AR73" i="11"/>
  <c r="AG73" i="11" s="1"/>
  <c r="AS73" i="11"/>
  <c r="G75" i="11"/>
  <c r="O75" i="11"/>
  <c r="S75" i="11"/>
  <c r="W75" i="11"/>
  <c r="Y75" i="11"/>
  <c r="AA75" i="11"/>
  <c r="AC75" i="11"/>
  <c r="AE75" i="11"/>
  <c r="AG75" i="11"/>
  <c r="AI75" i="11"/>
  <c r="AK75" i="11"/>
  <c r="AS75" i="11"/>
  <c r="G76" i="11"/>
  <c r="I76" i="11"/>
  <c r="G77" i="11"/>
  <c r="K77" i="11"/>
  <c r="S77" i="11"/>
  <c r="AA77" i="11"/>
  <c r="AC77" i="11"/>
  <c r="AE77" i="11"/>
  <c r="AG77" i="11"/>
  <c r="AI77" i="11"/>
  <c r="AK77" i="11"/>
  <c r="AS77" i="11"/>
  <c r="G78" i="11"/>
  <c r="I78" i="11"/>
  <c r="K78" i="11"/>
  <c r="M78" i="11"/>
  <c r="G79" i="11"/>
  <c r="K79" i="11"/>
  <c r="O79" i="11"/>
  <c r="W79" i="11"/>
  <c r="Y79" i="11"/>
  <c r="AI79" i="11"/>
  <c r="AK79" i="11"/>
  <c r="G80" i="11"/>
  <c r="I80" i="11"/>
  <c r="K80" i="11"/>
  <c r="M80" i="11"/>
  <c r="O80" i="11"/>
  <c r="Q80" i="11"/>
  <c r="I2" i="9"/>
  <c r="M2" i="9"/>
  <c r="Q2" i="9"/>
  <c r="I3" i="9"/>
  <c r="M3" i="9"/>
  <c r="Q3" i="9"/>
  <c r="AP3" i="9"/>
  <c r="U5" i="9" s="1"/>
  <c r="AQ3" i="9"/>
  <c r="E5" i="9"/>
  <c r="M5" i="9"/>
  <c r="Q5" i="9"/>
  <c r="E6" i="9"/>
  <c r="G6" i="9"/>
  <c r="E7" i="9"/>
  <c r="I7" i="9"/>
  <c r="Q7" i="9"/>
  <c r="Y7" i="9"/>
  <c r="AA7" i="9"/>
  <c r="AC7" i="9"/>
  <c r="AE7" i="9"/>
  <c r="E8" i="9"/>
  <c r="G8" i="9"/>
  <c r="I8" i="9"/>
  <c r="K8" i="9"/>
  <c r="E9" i="9"/>
  <c r="I9" i="9"/>
  <c r="M9" i="9"/>
  <c r="AE9" i="9"/>
  <c r="AG9" i="9"/>
  <c r="AI9" i="9"/>
  <c r="AQ9" i="9"/>
  <c r="E10" i="9"/>
  <c r="G10" i="9"/>
  <c r="I10" i="9"/>
  <c r="K10" i="9"/>
  <c r="M10" i="9"/>
  <c r="O10" i="9"/>
  <c r="E12" i="9"/>
  <c r="I12" i="9"/>
  <c r="M12" i="9"/>
  <c r="Q12" i="9"/>
  <c r="I13" i="9"/>
  <c r="M13" i="9"/>
  <c r="Q13" i="9"/>
  <c r="AP13" i="9"/>
  <c r="AQ13" i="9" s="1"/>
  <c r="E15" i="9"/>
  <c r="M15" i="9"/>
  <c r="Q15" i="9"/>
  <c r="E16" i="9"/>
  <c r="G16" i="9"/>
  <c r="E17" i="9"/>
  <c r="I17" i="9"/>
  <c r="Q17" i="9"/>
  <c r="E18" i="9"/>
  <c r="G18" i="9"/>
  <c r="I18" i="9"/>
  <c r="K18" i="9"/>
  <c r="E19" i="9"/>
  <c r="I19" i="9"/>
  <c r="M19" i="9"/>
  <c r="E20" i="9"/>
  <c r="G20" i="9"/>
  <c r="I20" i="9"/>
  <c r="K20" i="9"/>
  <c r="M20" i="9"/>
  <c r="O20" i="9"/>
  <c r="E22" i="9"/>
  <c r="I22" i="9"/>
  <c r="M22" i="9"/>
  <c r="Q22" i="9"/>
  <c r="I23" i="9"/>
  <c r="M23" i="9"/>
  <c r="Q23" i="9"/>
  <c r="U23" i="9"/>
  <c r="W23" i="9"/>
  <c r="AP23" i="9"/>
  <c r="AA23" i="9" s="1"/>
  <c r="AQ23" i="9"/>
  <c r="E25" i="9"/>
  <c r="M25" i="9"/>
  <c r="Q25" i="9"/>
  <c r="U25" i="9"/>
  <c r="W25" i="9"/>
  <c r="Y25" i="9"/>
  <c r="AA25" i="9"/>
  <c r="AC25" i="9"/>
  <c r="AE25" i="9"/>
  <c r="AG25" i="9"/>
  <c r="AI25" i="9"/>
  <c r="AQ25" i="9"/>
  <c r="E26" i="9"/>
  <c r="G26" i="9"/>
  <c r="E27" i="9"/>
  <c r="I27" i="9"/>
  <c r="Q27" i="9"/>
  <c r="Y27" i="9"/>
  <c r="AA27" i="9"/>
  <c r="AC27" i="9"/>
  <c r="AE27" i="9"/>
  <c r="AG27" i="9"/>
  <c r="AI27" i="9"/>
  <c r="AQ27" i="9"/>
  <c r="E28" i="9"/>
  <c r="G28" i="9"/>
  <c r="I28" i="9"/>
  <c r="K28" i="9"/>
  <c r="E29" i="9"/>
  <c r="I29" i="9"/>
  <c r="M29" i="9"/>
  <c r="AE29" i="9"/>
  <c r="AG29" i="9"/>
  <c r="AI29" i="9"/>
  <c r="AQ29" i="9"/>
  <c r="E30" i="9"/>
  <c r="G30" i="9"/>
  <c r="I30" i="9"/>
  <c r="K30" i="9"/>
  <c r="M30" i="9"/>
  <c r="O30" i="9"/>
  <c r="E32" i="9"/>
  <c r="I32" i="9"/>
  <c r="M32" i="9"/>
  <c r="Q32" i="9"/>
  <c r="I33" i="9"/>
  <c r="M33" i="9"/>
  <c r="Q33" i="9"/>
  <c r="AP33" i="9"/>
  <c r="AE35" i="9" s="1"/>
  <c r="AQ33" i="9"/>
  <c r="E35" i="9"/>
  <c r="M35" i="9"/>
  <c r="Q35" i="9"/>
  <c r="U35" i="9"/>
  <c r="W35" i="9"/>
  <c r="AA35" i="9"/>
  <c r="AC35" i="9"/>
  <c r="E36" i="9"/>
  <c r="G36" i="9"/>
  <c r="E37" i="9"/>
  <c r="I37" i="9"/>
  <c r="Q37" i="9"/>
  <c r="AG37" i="9"/>
  <c r="AI37" i="9"/>
  <c r="AQ37" i="9"/>
  <c r="E38" i="9"/>
  <c r="G38" i="9"/>
  <c r="I38" i="9"/>
  <c r="K38" i="9"/>
  <c r="E39" i="9"/>
  <c r="I39" i="9"/>
  <c r="M39" i="9"/>
  <c r="AE39" i="9"/>
  <c r="AG39" i="9"/>
  <c r="AI39" i="9"/>
  <c r="AQ39" i="9"/>
  <c r="E40" i="9"/>
  <c r="G40" i="9"/>
  <c r="I40" i="9"/>
  <c r="K40" i="9"/>
  <c r="M40" i="9"/>
  <c r="O40" i="9"/>
  <c r="E42" i="9"/>
  <c r="I42" i="9"/>
  <c r="M42" i="9"/>
  <c r="Q42" i="9"/>
  <c r="I43" i="9"/>
  <c r="M43" i="9"/>
  <c r="Q43" i="9"/>
  <c r="AP43" i="9"/>
  <c r="U45" i="9" s="1"/>
  <c r="AQ43" i="9"/>
  <c r="E45" i="9"/>
  <c r="M45" i="9"/>
  <c r="Q45" i="9"/>
  <c r="E46" i="9"/>
  <c r="G46" i="9"/>
  <c r="E47" i="9"/>
  <c r="I47" i="9"/>
  <c r="Q47" i="9"/>
  <c r="Y47" i="9"/>
  <c r="E48" i="9"/>
  <c r="G48" i="9"/>
  <c r="I48" i="9"/>
  <c r="K48" i="9"/>
  <c r="E49" i="9"/>
  <c r="I49" i="9"/>
  <c r="M49" i="9"/>
  <c r="AG49" i="9"/>
  <c r="AI49" i="9"/>
  <c r="AQ49" i="9"/>
  <c r="E50" i="9"/>
  <c r="G50" i="9"/>
  <c r="I50" i="9"/>
  <c r="K50" i="9"/>
  <c r="M50" i="9"/>
  <c r="O50" i="9"/>
  <c r="E52" i="9"/>
  <c r="I52" i="9"/>
  <c r="M52" i="9"/>
  <c r="Q52" i="9"/>
  <c r="I53" i="9"/>
  <c r="M53" i="9"/>
  <c r="Q53" i="9"/>
  <c r="AP53" i="9"/>
  <c r="AE57" i="9" s="1"/>
  <c r="E55" i="9"/>
  <c r="M55" i="9"/>
  <c r="Q55" i="9"/>
  <c r="E56" i="9"/>
  <c r="G56" i="9"/>
  <c r="E57" i="9"/>
  <c r="I57" i="9"/>
  <c r="Q57" i="9"/>
  <c r="E58" i="9"/>
  <c r="G58" i="9"/>
  <c r="I58" i="9"/>
  <c r="K58" i="9"/>
  <c r="E59" i="9"/>
  <c r="I59" i="9"/>
  <c r="M59" i="9"/>
  <c r="E60" i="9"/>
  <c r="G60" i="9"/>
  <c r="I60" i="9"/>
  <c r="K60" i="9"/>
  <c r="M60" i="9"/>
  <c r="O60" i="9"/>
  <c r="B84" i="4"/>
  <c r="B83" i="4"/>
  <c r="B82" i="4"/>
  <c r="B78" i="4"/>
  <c r="B77" i="4"/>
  <c r="B76" i="4"/>
  <c r="B72" i="4"/>
  <c r="B71" i="4"/>
  <c r="B70" i="4"/>
  <c r="B66" i="4"/>
  <c r="B65" i="4"/>
  <c r="B64" i="4"/>
  <c r="B60" i="4"/>
  <c r="B59" i="4"/>
  <c r="B58" i="4"/>
  <c r="B81" i="4"/>
  <c r="B75" i="4"/>
  <c r="B69" i="4"/>
  <c r="B63" i="4"/>
  <c r="B57" i="4"/>
  <c r="B54" i="4"/>
  <c r="B53" i="4"/>
  <c r="B52" i="4"/>
  <c r="B51" i="4"/>
  <c r="AC57" i="9" l="1"/>
  <c r="AI59" i="9"/>
  <c r="AA57" i="9"/>
  <c r="AG59" i="9"/>
  <c r="Y57" i="9"/>
  <c r="AQ53" i="9"/>
  <c r="AA59" i="9"/>
  <c r="AQ59" i="9"/>
  <c r="Y53" i="9"/>
  <c r="AE59" i="9"/>
  <c r="AC59" i="9"/>
  <c r="W59" i="9"/>
  <c r="W53" i="9"/>
  <c r="U53" i="9"/>
  <c r="AG55" i="9"/>
  <c r="AE55" i="9"/>
  <c r="AI53" i="9"/>
  <c r="AE53" i="9"/>
  <c r="U59" i="9"/>
  <c r="AC55" i="9"/>
  <c r="AI55" i="9"/>
  <c r="AA55" i="9"/>
  <c r="AQ57" i="9"/>
  <c r="Y55" i="9"/>
  <c r="W57" i="9"/>
  <c r="U57" i="9"/>
  <c r="AG53" i="9"/>
  <c r="Y59" i="9"/>
  <c r="AC53" i="9"/>
  <c r="AA53" i="9"/>
  <c r="AQ55" i="9"/>
  <c r="AI57" i="9"/>
  <c r="W55" i="9"/>
  <c r="AG57" i="9"/>
  <c r="U55" i="9"/>
  <c r="AE47" i="9"/>
  <c r="AC47" i="9"/>
  <c r="AA47" i="9"/>
  <c r="AE37" i="9"/>
  <c r="AC37" i="9"/>
  <c r="AA37" i="9"/>
  <c r="Y37" i="9"/>
  <c r="W37" i="9"/>
  <c r="Y35" i="9"/>
  <c r="W27" i="9"/>
  <c r="Y23" i="9"/>
  <c r="W17" i="9"/>
  <c r="AC19" i="9"/>
  <c r="AA19" i="9"/>
  <c r="AG13" i="9"/>
  <c r="AE13" i="9"/>
  <c r="W19" i="9"/>
  <c r="AC13" i="9"/>
  <c r="U19" i="9"/>
  <c r="AA13" i="9"/>
  <c r="Y13" i="9"/>
  <c r="W13" i="9"/>
  <c r="U13" i="9"/>
  <c r="AG15" i="9"/>
  <c r="AA15" i="9"/>
  <c r="AQ17" i="9"/>
  <c r="Y15" i="9"/>
  <c r="AI17" i="9"/>
  <c r="W15" i="9"/>
  <c r="AG17" i="9"/>
  <c r="U15" i="9"/>
  <c r="AE19" i="9"/>
  <c r="U17" i="9"/>
  <c r="Y19" i="9"/>
  <c r="AI13" i="9"/>
  <c r="AQ15" i="9"/>
  <c r="AI15" i="9"/>
  <c r="AE15" i="9"/>
  <c r="AC15" i="9"/>
  <c r="AE17" i="9"/>
  <c r="AQ19" i="9"/>
  <c r="AC17" i="9"/>
  <c r="AI19" i="9"/>
  <c r="AA17" i="9"/>
  <c r="AG19" i="9"/>
  <c r="Y17" i="9"/>
  <c r="AS63" i="11"/>
  <c r="AA67" i="11"/>
  <c r="AI69" i="11"/>
  <c r="AE67" i="11"/>
  <c r="W65" i="11"/>
  <c r="AI67" i="11"/>
  <c r="AI65" i="11"/>
  <c r="W63" i="11"/>
  <c r="Y63" i="11"/>
  <c r="AS65" i="11"/>
  <c r="AA63" i="11"/>
  <c r="AC63" i="11"/>
  <c r="W69" i="11"/>
  <c r="AE63" i="11"/>
  <c r="Y69" i="11"/>
  <c r="AG63" i="11"/>
  <c r="AA69" i="11"/>
  <c r="AC67" i="11"/>
  <c r="AK69" i="11"/>
  <c r="AG67" i="11"/>
  <c r="Y65" i="11"/>
  <c r="AK67" i="11"/>
  <c r="AA65" i="11"/>
  <c r="AS67" i="11"/>
  <c r="AC65" i="11"/>
  <c r="AE65" i="11"/>
  <c r="AG65" i="11"/>
  <c r="AK65" i="11"/>
  <c r="AE69" i="11"/>
  <c r="AK63" i="11"/>
  <c r="AS13" i="11"/>
  <c r="AA17" i="11"/>
  <c r="AI19" i="11"/>
  <c r="AG17" i="11"/>
  <c r="W15" i="11"/>
  <c r="AI17" i="11"/>
  <c r="W13" i="11"/>
  <c r="AK15" i="11"/>
  <c r="Y13" i="11"/>
  <c r="AS15" i="11"/>
  <c r="AA13" i="11"/>
  <c r="AC13" i="11"/>
  <c r="W19" i="11"/>
  <c r="AE13" i="11"/>
  <c r="Y19" i="11"/>
  <c r="AG13" i="11"/>
  <c r="AA19" i="11"/>
  <c r="AI13" i="11"/>
  <c r="AC17" i="11"/>
  <c r="AK19" i="11"/>
  <c r="AE17" i="11"/>
  <c r="Y15" i="11"/>
  <c r="AK17" i="11"/>
  <c r="AA15" i="11"/>
  <c r="AS17" i="11"/>
  <c r="AC15" i="11"/>
  <c r="AE15" i="11"/>
  <c r="AG15" i="11"/>
  <c r="AI15" i="11"/>
  <c r="AE19" i="11"/>
  <c r="AK13" i="11"/>
  <c r="AC19" i="11"/>
  <c r="W57" i="11"/>
  <c r="AI53" i="11"/>
  <c r="AA59" i="11"/>
  <c r="AE49" i="11"/>
  <c r="AK43" i="11"/>
  <c r="W9" i="11"/>
  <c r="AC3" i="11"/>
  <c r="AA53" i="11"/>
  <c r="AC49" i="11"/>
  <c r="AI43" i="11"/>
  <c r="AA3" i="11"/>
  <c r="AS55" i="11"/>
  <c r="Y53" i="11"/>
  <c r="AA49" i="11"/>
  <c r="AG43" i="11"/>
  <c r="AS5" i="11"/>
  <c r="Y3" i="11"/>
  <c r="AK55" i="11"/>
  <c r="W53" i="11"/>
  <c r="Y49" i="11"/>
  <c r="AE43" i="11"/>
  <c r="AK5" i="11"/>
  <c r="W3" i="11"/>
  <c r="AI55" i="11"/>
  <c r="W49" i="11"/>
  <c r="AC43" i="11"/>
  <c r="AE39" i="11"/>
  <c r="W37" i="11"/>
  <c r="AK33" i="11"/>
  <c r="AI5" i="11"/>
  <c r="AG55" i="11"/>
  <c r="AA43" i="11"/>
  <c r="AC39" i="11"/>
  <c r="AI33" i="11"/>
  <c r="AG5" i="11"/>
  <c r="AC55" i="11"/>
  <c r="AK45" i="11"/>
  <c r="AE33" i="11"/>
  <c r="AG29" i="11"/>
  <c r="Y27" i="11"/>
  <c r="AI45" i="11"/>
  <c r="W27" i="11"/>
  <c r="AK23" i="11"/>
  <c r="AC79" i="11"/>
  <c r="AI73" i="11"/>
  <c r="AK57" i="11"/>
  <c r="Y55" i="11"/>
  <c r="AG45" i="11"/>
  <c r="AA33" i="11"/>
  <c r="AC29" i="11"/>
  <c r="AI23" i="11"/>
  <c r="AK7" i="11"/>
  <c r="Y5" i="11"/>
  <c r="AE59" i="11"/>
  <c r="AK53" i="11"/>
  <c r="AE9" i="11"/>
  <c r="W7" i="11"/>
  <c r="AK3" i="11"/>
  <c r="AC59" i="11"/>
  <c r="AC9" i="11"/>
  <c r="AI3" i="11"/>
  <c r="AG53" i="11"/>
  <c r="AA9" i="11"/>
  <c r="AG3" i="11"/>
  <c r="Y59" i="11"/>
  <c r="AE53" i="11"/>
  <c r="Y9" i="11"/>
  <c r="AE3" i="11"/>
  <c r="W59" i="11"/>
  <c r="AC53" i="11"/>
  <c r="W47" i="11"/>
  <c r="AE55" i="11"/>
  <c r="AS45" i="11"/>
  <c r="Y43" i="11"/>
  <c r="AA39" i="11"/>
  <c r="AG33" i="11"/>
  <c r="AE5" i="11"/>
  <c r="AG79" i="11"/>
  <c r="Y77" i="11"/>
  <c r="W43" i="11"/>
  <c r="Y39" i="11"/>
  <c r="AC5" i="11"/>
  <c r="AE79" i="11"/>
  <c r="W77" i="11"/>
  <c r="AK73" i="11"/>
  <c r="AS57" i="11"/>
  <c r="AA55" i="11"/>
  <c r="W39" i="11"/>
  <c r="AC33" i="11"/>
  <c r="AE29" i="11"/>
  <c r="AS7" i="11"/>
  <c r="AA5" i="11"/>
  <c r="AA79" i="11"/>
  <c r="AI57" i="11"/>
  <c r="AS35" i="11"/>
  <c r="AA29" i="11"/>
  <c r="AI7" i="11"/>
  <c r="W7" i="9"/>
  <c r="AI43" i="9"/>
  <c r="U7" i="9"/>
  <c r="AE49" i="9"/>
  <c r="W47" i="9"/>
  <c r="AC49" i="9"/>
  <c r="U47" i="9"/>
  <c r="AC9" i="9"/>
  <c r="AI3" i="9"/>
  <c r="AA49" i="9"/>
  <c r="AG43" i="9"/>
  <c r="AA9" i="9"/>
  <c r="AG3" i="9"/>
  <c r="Y49" i="9"/>
  <c r="AE43" i="9"/>
  <c r="Y9" i="9"/>
  <c r="AE3" i="9"/>
  <c r="W49" i="9"/>
  <c r="AC43" i="9"/>
  <c r="W9" i="9"/>
  <c r="AC3" i="9"/>
  <c r="U49" i="9"/>
  <c r="AA43" i="9"/>
  <c r="U9" i="9"/>
  <c r="AA3" i="9"/>
  <c r="Y43" i="9"/>
  <c r="AC39" i="9"/>
  <c r="U37" i="9"/>
  <c r="AI33" i="9"/>
  <c r="Y3" i="9"/>
  <c r="AQ45" i="9"/>
  <c r="W43" i="9"/>
  <c r="AA39" i="9"/>
  <c r="AG33" i="9"/>
  <c r="AQ5" i="9"/>
  <c r="W3" i="9"/>
  <c r="AI45" i="9"/>
  <c r="U43" i="9"/>
  <c r="Y39" i="9"/>
  <c r="AE33" i="9"/>
  <c r="AI5" i="9"/>
  <c r="U3" i="9"/>
  <c r="AG45" i="9"/>
  <c r="W39" i="9"/>
  <c r="AC33" i="9"/>
  <c r="AG5" i="9"/>
  <c r="AE45" i="9"/>
  <c r="U39" i="9"/>
  <c r="AA33" i="9"/>
  <c r="AE5" i="9"/>
  <c r="AC45" i="9"/>
  <c r="Y33" i="9"/>
  <c r="AC29" i="9"/>
  <c r="U27" i="9"/>
  <c r="AI23" i="9"/>
  <c r="AC5" i="9"/>
  <c r="AA45" i="9"/>
  <c r="AQ35" i="9"/>
  <c r="W33" i="9"/>
  <c r="AA29" i="9"/>
  <c r="AG23" i="9"/>
  <c r="AA5" i="9"/>
  <c r="AQ47" i="9"/>
  <c r="Y45" i="9"/>
  <c r="AI35" i="9"/>
  <c r="U33" i="9"/>
  <c r="Y29" i="9"/>
  <c r="AE23" i="9"/>
  <c r="AQ7" i="9"/>
  <c r="Y5" i="9"/>
  <c r="AI47" i="9"/>
  <c r="W45" i="9"/>
  <c r="AG35" i="9"/>
  <c r="W29" i="9"/>
  <c r="AC23" i="9"/>
  <c r="AI7" i="9"/>
  <c r="W5" i="9"/>
  <c r="AG47" i="9"/>
  <c r="U29" i="9"/>
  <c r="AG7" i="9"/>
</calcChain>
</file>

<file path=xl/sharedStrings.xml><?xml version="1.0" encoding="utf-8"?>
<sst xmlns="http://schemas.openxmlformats.org/spreadsheetml/2006/main" count="970" uniqueCount="506">
  <si>
    <t>11:00</t>
    <phoneticPr fontId="1"/>
  </si>
  <si>
    <t>11:40</t>
    <phoneticPr fontId="1"/>
  </si>
  <si>
    <t>12:20</t>
    <phoneticPr fontId="1"/>
  </si>
  <si>
    <t>13:00</t>
    <phoneticPr fontId="1"/>
  </si>
  <si>
    <t>Ⅷブロック</t>
    <phoneticPr fontId="1"/>
  </si>
  <si>
    <t>１位ブロック</t>
    <rPh sb="1" eb="2">
      <t>イ</t>
    </rPh>
    <phoneticPr fontId="1"/>
  </si>
  <si>
    <t>２位ブロック</t>
    <rPh sb="1" eb="2">
      <t>イ</t>
    </rPh>
    <phoneticPr fontId="1"/>
  </si>
  <si>
    <t>３位ブロック</t>
    <rPh sb="1" eb="2">
      <t>イ</t>
    </rPh>
    <phoneticPr fontId="1"/>
  </si>
  <si>
    <t>４位ブロック</t>
    <rPh sb="1" eb="2">
      <t>イ</t>
    </rPh>
    <phoneticPr fontId="1"/>
  </si>
  <si>
    <t>Ⅲブロック</t>
    <phoneticPr fontId="1"/>
  </si>
  <si>
    <t>Ⅳブロック</t>
    <phoneticPr fontId="1"/>
  </si>
  <si>
    <t>Ⅴブロック</t>
    <phoneticPr fontId="1"/>
  </si>
  <si>
    <t>勝</t>
  </si>
  <si>
    <t>負</t>
  </si>
  <si>
    <t>引分</t>
  </si>
  <si>
    <t>勝点</t>
  </si>
  <si>
    <t>得点</t>
  </si>
  <si>
    <t>失点</t>
  </si>
  <si>
    <t>得失点</t>
  </si>
  <si>
    <t>順位</t>
  </si>
  <si>
    <t>Ⅷブロック</t>
    <phoneticPr fontId="1"/>
  </si>
  <si>
    <t>A1</t>
    <phoneticPr fontId="1"/>
  </si>
  <si>
    <t>B1</t>
    <phoneticPr fontId="1"/>
  </si>
  <si>
    <t>C1</t>
    <phoneticPr fontId="1"/>
  </si>
  <si>
    <t>D1</t>
    <phoneticPr fontId="1"/>
  </si>
  <si>
    <t>E1</t>
    <phoneticPr fontId="1"/>
  </si>
  <si>
    <t>F1</t>
    <phoneticPr fontId="1"/>
  </si>
  <si>
    <t>A2</t>
    <phoneticPr fontId="1"/>
  </si>
  <si>
    <t>B2</t>
    <phoneticPr fontId="1"/>
  </si>
  <si>
    <t>C2</t>
    <phoneticPr fontId="1"/>
  </si>
  <si>
    <t>Ⅰブロック</t>
    <phoneticPr fontId="1"/>
  </si>
  <si>
    <t>Ⅱブロック</t>
    <phoneticPr fontId="1"/>
  </si>
  <si>
    <t>D2</t>
    <phoneticPr fontId="1"/>
  </si>
  <si>
    <t>E2</t>
    <phoneticPr fontId="1"/>
  </si>
  <si>
    <t>F2</t>
    <phoneticPr fontId="1"/>
  </si>
  <si>
    <t>A3</t>
    <phoneticPr fontId="1"/>
  </si>
  <si>
    <t>C3</t>
    <phoneticPr fontId="1"/>
  </si>
  <si>
    <t>B3</t>
    <phoneticPr fontId="1"/>
  </si>
  <si>
    <t>E3</t>
    <phoneticPr fontId="1"/>
  </si>
  <si>
    <t>D3</t>
    <phoneticPr fontId="1"/>
  </si>
  <si>
    <t>E3</t>
    <phoneticPr fontId="1"/>
  </si>
  <si>
    <t>F3</t>
    <phoneticPr fontId="1"/>
  </si>
  <si>
    <t>A4</t>
    <phoneticPr fontId="1"/>
  </si>
  <si>
    <t>B4</t>
    <phoneticPr fontId="1"/>
  </si>
  <si>
    <t>C4</t>
    <phoneticPr fontId="1"/>
  </si>
  <si>
    <t>D4</t>
    <phoneticPr fontId="1"/>
  </si>
  <si>
    <t>E4</t>
    <phoneticPr fontId="1"/>
  </si>
  <si>
    <t>F4</t>
    <phoneticPr fontId="1"/>
  </si>
  <si>
    <t>Ⅰ１位</t>
    <rPh sb="2" eb="3">
      <t>イ</t>
    </rPh>
    <phoneticPr fontId="1"/>
  </si>
  <si>
    <t>Ⅱ１位</t>
    <rPh sb="2" eb="3">
      <t>イ</t>
    </rPh>
    <phoneticPr fontId="1"/>
  </si>
  <si>
    <t>Ⅰ２位</t>
    <rPh sb="2" eb="3">
      <t>イ</t>
    </rPh>
    <phoneticPr fontId="1"/>
  </si>
  <si>
    <t>Ⅱ２位</t>
    <rPh sb="2" eb="3">
      <t>イ</t>
    </rPh>
    <phoneticPr fontId="1"/>
  </si>
  <si>
    <t>Ⅰ３位</t>
    <rPh sb="2" eb="3">
      <t>イ</t>
    </rPh>
    <phoneticPr fontId="1"/>
  </si>
  <si>
    <t>Ⅱ３位</t>
    <rPh sb="2" eb="3">
      <t>イ</t>
    </rPh>
    <phoneticPr fontId="1"/>
  </si>
  <si>
    <t>Ⅲ１位</t>
    <rPh sb="2" eb="3">
      <t>イ</t>
    </rPh>
    <phoneticPr fontId="1"/>
  </si>
  <si>
    <t>Ⅳ１位</t>
    <rPh sb="2" eb="3">
      <t>イ</t>
    </rPh>
    <phoneticPr fontId="1"/>
  </si>
  <si>
    <t>Ⅲ２位</t>
    <rPh sb="2" eb="3">
      <t>イ</t>
    </rPh>
    <phoneticPr fontId="1"/>
  </si>
  <si>
    <t>Ⅳ２位</t>
    <rPh sb="2" eb="3">
      <t>イ</t>
    </rPh>
    <phoneticPr fontId="1"/>
  </si>
  <si>
    <t>Ⅲ３位</t>
    <rPh sb="2" eb="3">
      <t>イ</t>
    </rPh>
    <phoneticPr fontId="1"/>
  </si>
  <si>
    <t>Ⅳ３位</t>
    <rPh sb="2" eb="3">
      <t>イ</t>
    </rPh>
    <phoneticPr fontId="1"/>
  </si>
  <si>
    <t>Ⅴ１位</t>
    <rPh sb="2" eb="3">
      <t>イ</t>
    </rPh>
    <phoneticPr fontId="1"/>
  </si>
  <si>
    <t>Ⅵ１位</t>
    <rPh sb="2" eb="3">
      <t>イ</t>
    </rPh>
    <phoneticPr fontId="1"/>
  </si>
  <si>
    <t>Ⅴ２位</t>
    <rPh sb="2" eb="3">
      <t>イ</t>
    </rPh>
    <phoneticPr fontId="1"/>
  </si>
  <si>
    <t>Ⅵ２位</t>
    <rPh sb="2" eb="3">
      <t>イ</t>
    </rPh>
    <phoneticPr fontId="1"/>
  </si>
  <si>
    <t>Ⅴ３位</t>
    <rPh sb="2" eb="3">
      <t>イ</t>
    </rPh>
    <phoneticPr fontId="1"/>
  </si>
  <si>
    <t>Ⅵ３位</t>
    <rPh sb="2" eb="3">
      <t>イ</t>
    </rPh>
    <phoneticPr fontId="1"/>
  </si>
  <si>
    <t>Ⅶ１位</t>
    <rPh sb="2" eb="3">
      <t>イ</t>
    </rPh>
    <phoneticPr fontId="1"/>
  </si>
  <si>
    <t>Ⅷ１位</t>
    <rPh sb="2" eb="3">
      <t>イ</t>
    </rPh>
    <phoneticPr fontId="1"/>
  </si>
  <si>
    <t>Ⅶ２位</t>
    <rPh sb="2" eb="3">
      <t>イ</t>
    </rPh>
    <phoneticPr fontId="1"/>
  </si>
  <si>
    <t>Ⅷ２位</t>
    <rPh sb="2" eb="3">
      <t>イ</t>
    </rPh>
    <phoneticPr fontId="1"/>
  </si>
  <si>
    <t>Ⅶ３位</t>
    <rPh sb="2" eb="3">
      <t>イ</t>
    </rPh>
    <phoneticPr fontId="1"/>
  </si>
  <si>
    <t>Ⅷ３位</t>
    <rPh sb="2" eb="3">
      <t>イ</t>
    </rPh>
    <phoneticPr fontId="1"/>
  </si>
  <si>
    <t>優勝</t>
    <rPh sb="0" eb="2">
      <t>ユウショウ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</si>
  <si>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</si>
  <si>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</si>
  <si>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 xml:space="preserve"> 9:00</t>
    <phoneticPr fontId="1"/>
  </si>
  <si>
    <t xml:space="preserve"> 9:40</t>
    <phoneticPr fontId="1"/>
  </si>
  <si>
    <t>　９：００</t>
    <phoneticPr fontId="1"/>
  </si>
  <si>
    <t>Ａ2位</t>
    <rPh sb="2" eb="3">
      <t>イ</t>
    </rPh>
    <phoneticPr fontId="1"/>
  </si>
  <si>
    <t>Ｂ2位</t>
    <rPh sb="2" eb="3">
      <t>イ</t>
    </rPh>
    <phoneticPr fontId="1"/>
  </si>
  <si>
    <t>Ｃ2位</t>
    <rPh sb="2" eb="3">
      <t>イ</t>
    </rPh>
    <phoneticPr fontId="1"/>
  </si>
  <si>
    <t>Ｄ2位</t>
    <rPh sb="2" eb="3">
      <t>イ</t>
    </rPh>
    <phoneticPr fontId="1"/>
  </si>
  <si>
    <t>Ｅ2位</t>
    <rPh sb="2" eb="3">
      <t>イ</t>
    </rPh>
    <phoneticPr fontId="1"/>
  </si>
  <si>
    <t>Ｆ2位</t>
    <rPh sb="2" eb="3">
      <t>イ</t>
    </rPh>
    <phoneticPr fontId="1"/>
  </si>
  <si>
    <t>Ａ3位</t>
    <rPh sb="2" eb="3">
      <t>イ</t>
    </rPh>
    <phoneticPr fontId="1"/>
  </si>
  <si>
    <t>Ｂ3位</t>
    <rPh sb="2" eb="3">
      <t>イ</t>
    </rPh>
    <phoneticPr fontId="1"/>
  </si>
  <si>
    <t>Ｃ3位</t>
    <rPh sb="2" eb="3">
      <t>イ</t>
    </rPh>
    <phoneticPr fontId="1"/>
  </si>
  <si>
    <t>Ｄ3位</t>
    <rPh sb="2" eb="3">
      <t>イ</t>
    </rPh>
    <phoneticPr fontId="1"/>
  </si>
  <si>
    <t>Ｅ3位</t>
    <rPh sb="2" eb="3">
      <t>イ</t>
    </rPh>
    <phoneticPr fontId="1"/>
  </si>
  <si>
    <t>Ｆ3位</t>
    <rPh sb="2" eb="3">
      <t>イ</t>
    </rPh>
    <phoneticPr fontId="1"/>
  </si>
  <si>
    <t>Ａ4位</t>
    <rPh sb="2" eb="3">
      <t>イ</t>
    </rPh>
    <phoneticPr fontId="1"/>
  </si>
  <si>
    <t>Ｂ4位</t>
    <rPh sb="2" eb="3">
      <t>イ</t>
    </rPh>
    <phoneticPr fontId="1"/>
  </si>
  <si>
    <t>Ｃ4位</t>
    <rPh sb="2" eb="3">
      <t>イ</t>
    </rPh>
    <phoneticPr fontId="1"/>
  </si>
  <si>
    <t>Ｄ4位</t>
    <rPh sb="2" eb="3">
      <t>イ</t>
    </rPh>
    <phoneticPr fontId="1"/>
  </si>
  <si>
    <t>Ｅ4位</t>
    <rPh sb="2" eb="3">
      <t>イ</t>
    </rPh>
    <phoneticPr fontId="1"/>
  </si>
  <si>
    <t>Ｆ4位</t>
    <rPh sb="2" eb="3">
      <t>イ</t>
    </rPh>
    <phoneticPr fontId="1"/>
  </si>
  <si>
    <t>１５：００</t>
    <phoneticPr fontId="1"/>
  </si>
  <si>
    <t xml:space="preserve"> 9:00</t>
    <phoneticPr fontId="1"/>
  </si>
  <si>
    <t xml:space="preserve"> 9:40</t>
    <phoneticPr fontId="1"/>
  </si>
  <si>
    <t>10:20</t>
    <phoneticPr fontId="1"/>
  </si>
  <si>
    <t>11:00</t>
    <phoneticPr fontId="1"/>
  </si>
  <si>
    <t>11:40</t>
    <phoneticPr fontId="1"/>
  </si>
  <si>
    <t>12:20</t>
    <phoneticPr fontId="1"/>
  </si>
  <si>
    <t>13:00</t>
    <phoneticPr fontId="1"/>
  </si>
  <si>
    <t>D2</t>
    <phoneticPr fontId="1"/>
  </si>
  <si>
    <t>A3</t>
    <phoneticPr fontId="1"/>
  </si>
  <si>
    <t>B3</t>
    <phoneticPr fontId="1"/>
  </si>
  <si>
    <t>C3</t>
    <phoneticPr fontId="1"/>
  </si>
  <si>
    <t>Ⅰブロック</t>
    <phoneticPr fontId="1"/>
  </si>
  <si>
    <t>D2E2</t>
  </si>
  <si>
    <t>D1E1</t>
  </si>
  <si>
    <t>E1F1</t>
  </si>
  <si>
    <t>D2F2</t>
  </si>
  <si>
    <t>D1F1</t>
  </si>
  <si>
    <t>E2F2</t>
  </si>
  <si>
    <t>Ⅱブロック</t>
    <phoneticPr fontId="1"/>
  </si>
  <si>
    <t>Ⅲブロック</t>
    <phoneticPr fontId="1"/>
  </si>
  <si>
    <t>Ⅳブロック</t>
    <phoneticPr fontId="1"/>
  </si>
  <si>
    <t>Ⅴブロック</t>
    <phoneticPr fontId="1"/>
  </si>
  <si>
    <t>Ⅵブロック</t>
    <phoneticPr fontId="1"/>
  </si>
  <si>
    <t>Ⅶブロック</t>
    <phoneticPr fontId="1"/>
  </si>
  <si>
    <t>Ｂブロック</t>
    <phoneticPr fontId="1"/>
  </si>
  <si>
    <t>Ｄブロック</t>
    <phoneticPr fontId="1"/>
  </si>
  <si>
    <t>Ｆブロック</t>
    <phoneticPr fontId="1"/>
  </si>
  <si>
    <t>Ａブロック</t>
    <phoneticPr fontId="1"/>
  </si>
  <si>
    <t>⑤</t>
    <phoneticPr fontId="1"/>
  </si>
  <si>
    <t>⑧</t>
    <phoneticPr fontId="1"/>
  </si>
  <si>
    <t>①</t>
    <phoneticPr fontId="1"/>
  </si>
  <si>
    <t>②</t>
    <phoneticPr fontId="1"/>
  </si>
  <si>
    <t>④</t>
    <phoneticPr fontId="1"/>
  </si>
  <si>
    <t>⑦</t>
    <phoneticPr fontId="1"/>
  </si>
  <si>
    <t>⑩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</si>
  <si>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</si>
  <si>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</si>
  <si>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</si>
  <si>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</si>
  <si>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</si>
  <si>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</si>
  <si>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㉑</t>
    <phoneticPr fontId="1"/>
  </si>
  <si>
    <t>㉒</t>
    <phoneticPr fontId="1"/>
  </si>
  <si>
    <t>㉓</t>
    <phoneticPr fontId="1"/>
  </si>
  <si>
    <t>⑫</t>
    <phoneticPr fontId="1"/>
  </si>
  <si>
    <t>⑪</t>
    <phoneticPr fontId="1"/>
  </si>
  <si>
    <t>⑨⑫</t>
    <phoneticPr fontId="1"/>
  </si>
  <si>
    <t>⑤⑥</t>
    <phoneticPr fontId="1"/>
  </si>
  <si>
    <t>⑨⑩</t>
    <phoneticPr fontId="1"/>
  </si>
  <si>
    <t>①③</t>
    <phoneticPr fontId="1"/>
  </si>
  <si>
    <t>⑤⑦</t>
    <phoneticPr fontId="1"/>
  </si>
  <si>
    <t>⑨⑪</t>
    <phoneticPr fontId="1"/>
  </si>
  <si>
    <t>①④</t>
    <phoneticPr fontId="1"/>
  </si>
  <si>
    <t>⑤⑧</t>
    <phoneticPr fontId="1"/>
  </si>
  <si>
    <t>⑩⑪</t>
    <phoneticPr fontId="1"/>
  </si>
  <si>
    <t>③④</t>
    <phoneticPr fontId="1"/>
  </si>
  <si>
    <t>⑦⑧</t>
    <phoneticPr fontId="1"/>
  </si>
  <si>
    <t>⑪⑫</t>
    <phoneticPr fontId="1"/>
  </si>
  <si>
    <t>②④</t>
    <phoneticPr fontId="1"/>
  </si>
  <si>
    <t>⑥⑧</t>
    <phoneticPr fontId="1"/>
  </si>
  <si>
    <t>⑥⑦</t>
    <phoneticPr fontId="1"/>
  </si>
  <si>
    <t>⑲</t>
    <phoneticPr fontId="1"/>
  </si>
  <si>
    <t>⑯</t>
    <phoneticPr fontId="1"/>
  </si>
  <si>
    <t>⑱</t>
    <phoneticPr fontId="1"/>
  </si>
  <si>
    <t>⑳</t>
    <phoneticPr fontId="1"/>
  </si>
  <si>
    <t>㉑㉔</t>
    <phoneticPr fontId="1"/>
  </si>
  <si>
    <t>⑬⑭</t>
    <phoneticPr fontId="1"/>
  </si>
  <si>
    <t>⑰⑱</t>
    <phoneticPr fontId="1"/>
  </si>
  <si>
    <t>㉑㉒</t>
    <phoneticPr fontId="1"/>
  </si>
  <si>
    <t>⑰⑲</t>
    <phoneticPr fontId="1"/>
  </si>
  <si>
    <t>㉑㉓</t>
    <phoneticPr fontId="1"/>
  </si>
  <si>
    <t>⑬⑯</t>
    <phoneticPr fontId="1"/>
  </si>
  <si>
    <t>⑰⑳</t>
    <phoneticPr fontId="1"/>
  </si>
  <si>
    <t>㉒㉓</t>
    <phoneticPr fontId="1"/>
  </si>
  <si>
    <t>⑮⑯</t>
    <phoneticPr fontId="1"/>
  </si>
  <si>
    <t>⑲⑳</t>
    <phoneticPr fontId="1"/>
  </si>
  <si>
    <t>㉓㉔</t>
    <phoneticPr fontId="1"/>
  </si>
  <si>
    <t>⑭⑯</t>
    <phoneticPr fontId="1"/>
  </si>
  <si>
    <t>⑱⑳</t>
    <phoneticPr fontId="1"/>
  </si>
  <si>
    <t>㉒㉔</t>
    <phoneticPr fontId="1"/>
  </si>
  <si>
    <t>⑭⑮</t>
    <phoneticPr fontId="1"/>
  </si>
  <si>
    <t>⑱⑲</t>
    <phoneticPr fontId="1"/>
  </si>
  <si>
    <t>①</t>
    <phoneticPr fontId="1"/>
  </si>
  <si>
    <t>③</t>
    <phoneticPr fontId="1"/>
  </si>
  <si>
    <t>④</t>
    <phoneticPr fontId="1"/>
  </si>
  <si>
    <t>引分</t>
    <rPh sb="0" eb="2">
      <t>ヒキワケ</t>
    </rPh>
    <phoneticPr fontId="1"/>
  </si>
  <si>
    <t>得失点</t>
    <rPh sb="0" eb="2">
      <t>トクシツ</t>
    </rPh>
    <rPh sb="2" eb="3">
      <t>･</t>
    </rPh>
    <phoneticPr fontId="1"/>
  </si>
  <si>
    <t>①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</si>
  <si>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</si>
  <si>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</si>
  <si>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</si>
  <si>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</si>
  <si>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⑥</t>
    <phoneticPr fontId="1"/>
  </si>
  <si>
    <t>⑨</t>
    <phoneticPr fontId="1"/>
  </si>
  <si>
    <t>⑬</t>
    <phoneticPr fontId="1"/>
  </si>
  <si>
    <t>⑱</t>
    <phoneticPr fontId="1"/>
  </si>
  <si>
    <t>⑰</t>
    <phoneticPr fontId="1"/>
  </si>
  <si>
    <t>⑲</t>
    <phoneticPr fontId="1"/>
  </si>
  <si>
    <t>⑳</t>
    <phoneticPr fontId="1"/>
  </si>
  <si>
    <t>㉑</t>
    <phoneticPr fontId="1"/>
  </si>
  <si>
    <t>㉓</t>
    <phoneticPr fontId="1"/>
  </si>
  <si>
    <t>㉔</t>
    <phoneticPr fontId="1"/>
  </si>
  <si>
    <t>Ｄブロック</t>
    <phoneticPr fontId="1"/>
  </si>
  <si>
    <t>Ｅブロック</t>
    <phoneticPr fontId="1"/>
  </si>
  <si>
    <t>Ａ1位</t>
    <rPh sb="2" eb="3">
      <t>イ</t>
    </rPh>
    <phoneticPr fontId="1"/>
  </si>
  <si>
    <t>Ｂ1位</t>
    <rPh sb="2" eb="3">
      <t>イ</t>
    </rPh>
    <phoneticPr fontId="1"/>
  </si>
  <si>
    <t>Ｃ1位</t>
    <rPh sb="2" eb="3">
      <t>イ</t>
    </rPh>
    <phoneticPr fontId="1"/>
  </si>
  <si>
    <t>Ｄ1位</t>
    <rPh sb="2" eb="3">
      <t>イ</t>
    </rPh>
    <phoneticPr fontId="1"/>
  </si>
  <si>
    <t>Ｅ1位</t>
    <rPh sb="2" eb="3">
      <t>イ</t>
    </rPh>
    <phoneticPr fontId="1"/>
  </si>
  <si>
    <t>Ｆ1位</t>
    <rPh sb="2" eb="3">
      <t>イ</t>
    </rPh>
    <phoneticPr fontId="1"/>
  </si>
  <si>
    <t>⑳</t>
    <phoneticPr fontId="1"/>
  </si>
  <si>
    <t>　</t>
    <phoneticPr fontId="1"/>
  </si>
  <si>
    <t>勝</t>
    <rPh sb="0" eb="1">
      <t>カ</t>
    </rPh>
    <phoneticPr fontId="1"/>
  </si>
  <si>
    <t>負</t>
    <rPh sb="0" eb="1">
      <t>マ</t>
    </rPh>
    <phoneticPr fontId="1"/>
  </si>
  <si>
    <t>失点</t>
    <rPh sb="0" eb="2">
      <t>シッテン</t>
    </rPh>
    <phoneticPr fontId="1"/>
  </si>
  <si>
    <t>①②</t>
    <phoneticPr fontId="1"/>
  </si>
  <si>
    <t>②③</t>
    <phoneticPr fontId="1"/>
  </si>
  <si>
    <t>⑩⑫</t>
    <phoneticPr fontId="1"/>
  </si>
  <si>
    <t>⑬⑮</t>
    <phoneticPr fontId="1"/>
  </si>
  <si>
    <t>Ｃブロック</t>
    <phoneticPr fontId="1"/>
  </si>
  <si>
    <t>⑧</t>
    <phoneticPr fontId="1"/>
  </si>
  <si>
    <t>⑩</t>
    <phoneticPr fontId="1"/>
  </si>
  <si>
    <t>⑪</t>
    <phoneticPr fontId="1"/>
  </si>
  <si>
    <t>⑫</t>
    <phoneticPr fontId="1"/>
  </si>
  <si>
    <t>Ｅブロック</t>
    <phoneticPr fontId="1"/>
  </si>
  <si>
    <t>⑬</t>
    <phoneticPr fontId="1"/>
  </si>
  <si>
    <t>⑭</t>
    <phoneticPr fontId="1"/>
  </si>
  <si>
    <t>⑮</t>
    <phoneticPr fontId="1"/>
  </si>
  <si>
    <t>Ｆブロック</t>
    <phoneticPr fontId="1"/>
  </si>
  <si>
    <t>⑯</t>
    <phoneticPr fontId="1"/>
  </si>
  <si>
    <t>⑰</t>
    <phoneticPr fontId="1"/>
  </si>
  <si>
    <t>⑲</t>
    <phoneticPr fontId="1"/>
  </si>
  <si>
    <t>⑨</t>
    <phoneticPr fontId="1"/>
  </si>
  <si>
    <t>Ａブロック</t>
    <phoneticPr fontId="1"/>
  </si>
  <si>
    <t>②</t>
    <phoneticPr fontId="1"/>
  </si>
  <si>
    <t>③</t>
    <phoneticPr fontId="1"/>
  </si>
  <si>
    <t>Ｂブロック</t>
    <phoneticPr fontId="1"/>
  </si>
  <si>
    <t>⑥</t>
    <phoneticPr fontId="1"/>
  </si>
  <si>
    <t>vs</t>
    <phoneticPr fontId="1"/>
  </si>
  <si>
    <t>㉔</t>
    <phoneticPr fontId="1"/>
  </si>
  <si>
    <t>試合開始</t>
    <rPh sb="0" eb="4">
      <t>シアイカイシ</t>
    </rPh>
    <phoneticPr fontId="1"/>
  </si>
  <si>
    <t>時 間</t>
    <rPh sb="0" eb="3">
      <t>ヨテイジカン</t>
    </rPh>
    <phoneticPr fontId="1"/>
  </si>
  <si>
    <t>審判</t>
    <rPh sb="0" eb="2">
      <t>シンパン</t>
    </rPh>
    <phoneticPr fontId="1"/>
  </si>
  <si>
    <t>東コート</t>
    <rPh sb="0" eb="1">
      <t>ヒガシ</t>
    </rPh>
    <phoneticPr fontId="1"/>
  </si>
  <si>
    <t>西コート</t>
    <rPh sb="0" eb="1">
      <t>ニシ</t>
    </rPh>
    <phoneticPr fontId="1"/>
  </si>
  <si>
    <t>　９：００</t>
    <phoneticPr fontId="1"/>
  </si>
  <si>
    <t>勝点</t>
    <rPh sb="0" eb="1">
      <t>カ</t>
    </rPh>
    <rPh sb="1" eb="2">
      <t>テン</t>
    </rPh>
    <phoneticPr fontId="1"/>
  </si>
  <si>
    <t>順位</t>
    <rPh sb="0" eb="2">
      <t>ジュンイ</t>
    </rPh>
    <phoneticPr fontId="1"/>
  </si>
  <si>
    <t>㉒</t>
    <phoneticPr fontId="1"/>
  </si>
  <si>
    <t>㉓</t>
    <phoneticPr fontId="1"/>
  </si>
  <si>
    <t>得点</t>
    <rPh sb="0" eb="2">
      <t>トクテン</t>
    </rPh>
    <phoneticPr fontId="1"/>
  </si>
  <si>
    <t>西南コート</t>
    <rPh sb="0" eb="1">
      <t>ニシ</t>
    </rPh>
    <rPh sb="1" eb="2">
      <t>ミナミ</t>
    </rPh>
    <phoneticPr fontId="1"/>
  </si>
  <si>
    <t>西北コート</t>
    <rPh sb="0" eb="1">
      <t>ニシ</t>
    </rPh>
    <rPh sb="1" eb="2">
      <t>キタ</t>
    </rPh>
    <phoneticPr fontId="1"/>
  </si>
  <si>
    <t>東南コート</t>
    <rPh sb="0" eb="1">
      <t>ヒガシ</t>
    </rPh>
    <rPh sb="1" eb="2">
      <t>ミナミ</t>
    </rPh>
    <phoneticPr fontId="1"/>
  </si>
  <si>
    <t>東北コート</t>
    <rPh sb="0" eb="1">
      <t>ヒガシ</t>
    </rPh>
    <rPh sb="1" eb="2">
      <t>キタ</t>
    </rPh>
    <phoneticPr fontId="1"/>
  </si>
  <si>
    <t>Match №</t>
    <phoneticPr fontId="1"/>
  </si>
  <si>
    <t>1</t>
    <phoneticPr fontId="1"/>
  </si>
  <si>
    <t>2</t>
  </si>
  <si>
    <t>11</t>
    <phoneticPr fontId="1"/>
  </si>
  <si>
    <t>12</t>
  </si>
  <si>
    <t>13</t>
  </si>
  <si>
    <t>14</t>
  </si>
  <si>
    <t>15</t>
  </si>
  <si>
    <t>16</t>
  </si>
  <si>
    <t>17</t>
  </si>
  <si>
    <t>18</t>
  </si>
  <si>
    <t>20</t>
  </si>
  <si>
    <t>④</t>
    <phoneticPr fontId="1"/>
  </si>
  <si>
    <t>23</t>
  </si>
  <si>
    <t>24</t>
  </si>
  <si>
    <t>25</t>
  </si>
  <si>
    <t>26</t>
  </si>
  <si>
    <t>27</t>
  </si>
  <si>
    <t>29</t>
  </si>
  <si>
    <t>31</t>
  </si>
  <si>
    <t>32</t>
  </si>
  <si>
    <t>33</t>
  </si>
  <si>
    <t>34</t>
  </si>
  <si>
    <t>35</t>
  </si>
  <si>
    <t>3</t>
    <phoneticPr fontId="1"/>
  </si>
  <si>
    <t>A2</t>
  </si>
  <si>
    <t>vs</t>
  </si>
  <si>
    <t>B2</t>
  </si>
  <si>
    <t>A1</t>
  </si>
  <si>
    <t>B1</t>
  </si>
  <si>
    <t>C2</t>
  </si>
  <si>
    <t>C1</t>
  </si>
  <si>
    <t>Ⅲの２位</t>
  </si>
  <si>
    <t>Ⅳの２位</t>
  </si>
  <si>
    <t>ⅠⅡ2位</t>
  </si>
  <si>
    <t>Ⅰの３位</t>
  </si>
  <si>
    <t>Ⅱの３位</t>
  </si>
  <si>
    <t>ⅢⅣ3位</t>
  </si>
  <si>
    <t>Ⅰの１位</t>
  </si>
  <si>
    <t>Ⅱの１位</t>
  </si>
  <si>
    <t>4種</t>
  </si>
  <si>
    <t>D2</t>
  </si>
  <si>
    <t>E2</t>
  </si>
  <si>
    <t>B1C1</t>
  </si>
  <si>
    <t>D1</t>
  </si>
  <si>
    <t>E1</t>
  </si>
  <si>
    <t>A2B2</t>
  </si>
  <si>
    <t>F2</t>
  </si>
  <si>
    <t>A1B1</t>
  </si>
  <si>
    <t>F1</t>
  </si>
  <si>
    <t>A2C2</t>
  </si>
  <si>
    <t>A1C1</t>
  </si>
  <si>
    <t>B2C2</t>
  </si>
  <si>
    <t>Ⅲの３位</t>
  </si>
  <si>
    <t>Ⅳの３位</t>
  </si>
  <si>
    <t>ⅠⅡ1位</t>
  </si>
  <si>
    <t>Ⅲの１位</t>
  </si>
  <si>
    <t>Ⅳの１位</t>
  </si>
  <si>
    <t>ⅢⅣ2位</t>
  </si>
  <si>
    <t>Ⅰの２位</t>
  </si>
  <si>
    <t>Ⅱの２位</t>
  </si>
  <si>
    <t>A4</t>
  </si>
  <si>
    <t>B4</t>
  </si>
  <si>
    <t>E3F3</t>
  </si>
  <si>
    <t>A3</t>
  </si>
  <si>
    <t>B3</t>
  </si>
  <si>
    <t>D4E4</t>
  </si>
  <si>
    <t>C4</t>
  </si>
  <si>
    <t>D3E3</t>
  </si>
  <si>
    <t>C3</t>
  </si>
  <si>
    <t>D4F4</t>
  </si>
  <si>
    <t>D3F3</t>
  </si>
  <si>
    <t>E4F4</t>
  </si>
  <si>
    <t>Ⅶの２位</t>
  </si>
  <si>
    <t>Ⅷの２位</t>
  </si>
  <si>
    <t>ⅤⅥ2位</t>
  </si>
  <si>
    <t>Ⅴの３位</t>
  </si>
  <si>
    <t>Ⅵの３位</t>
  </si>
  <si>
    <t>ⅦⅧ3位</t>
  </si>
  <si>
    <t>Ⅴの１位</t>
  </si>
  <si>
    <t>Ⅵの１位</t>
  </si>
  <si>
    <t>ⅦⅧ1位</t>
  </si>
  <si>
    <t>D4</t>
  </si>
  <si>
    <t>E4</t>
  </si>
  <si>
    <t>B3C3</t>
  </si>
  <si>
    <t>D3</t>
  </si>
  <si>
    <t>E3</t>
  </si>
  <si>
    <t>A4B4</t>
  </si>
  <si>
    <t>F4</t>
  </si>
  <si>
    <t>A3B3</t>
  </si>
  <si>
    <t>F3</t>
  </si>
  <si>
    <t>A4C4</t>
  </si>
  <si>
    <t>A3C3</t>
  </si>
  <si>
    <t>B4C4</t>
  </si>
  <si>
    <t>Ⅶの３位</t>
  </si>
  <si>
    <t>Ⅷの３位</t>
  </si>
  <si>
    <t>ⅤⅥ1位</t>
  </si>
  <si>
    <t>Ⅶの１位</t>
  </si>
  <si>
    <t>Ⅷの１位</t>
  </si>
  <si>
    <t>ⅦⅧ2位</t>
  </si>
  <si>
    <t>Ⅴの２位</t>
  </si>
  <si>
    <t>Ⅵの２位</t>
  </si>
  <si>
    <t>ⅤⅥ3位</t>
  </si>
  <si>
    <t>　８：００</t>
    <phoneticPr fontId="1"/>
  </si>
  <si>
    <t>主  旨</t>
    <rPh sb="0" eb="1">
      <t>シュ</t>
    </rPh>
    <rPh sb="3" eb="4">
      <t>ムネ</t>
    </rPh>
    <phoneticPr fontId="1"/>
  </si>
  <si>
    <t>技術的に高いレベルのチームを招き、交流を深めることにより、当地区のサッカー</t>
    <rPh sb="0" eb="3">
      <t>ギジュツテキ</t>
    </rPh>
    <rPh sb="4" eb="5">
      <t>タカ</t>
    </rPh>
    <rPh sb="14" eb="15">
      <t>マネ</t>
    </rPh>
    <rPh sb="17" eb="19">
      <t>コウリュウ</t>
    </rPh>
    <rPh sb="20" eb="21">
      <t>フカ</t>
    </rPh>
    <rPh sb="29" eb="32">
      <t>トウチク</t>
    </rPh>
    <phoneticPr fontId="1"/>
  </si>
  <si>
    <t>の競技技術の向上と、発展を目指すと共に、心身共に健全な少年の育成を図る。</t>
    <rPh sb="1" eb="3">
      <t>キョウギ</t>
    </rPh>
    <rPh sb="3" eb="5">
      <t>ギジュツ</t>
    </rPh>
    <rPh sb="6" eb="8">
      <t>コウジョウ</t>
    </rPh>
    <rPh sb="10" eb="12">
      <t>ハッテン</t>
    </rPh>
    <rPh sb="13" eb="15">
      <t>メザ</t>
    </rPh>
    <rPh sb="17" eb="18">
      <t>トモ</t>
    </rPh>
    <rPh sb="20" eb="22">
      <t>シンシン</t>
    </rPh>
    <rPh sb="22" eb="23">
      <t>トモ</t>
    </rPh>
    <rPh sb="24" eb="26">
      <t>ケンゼン</t>
    </rPh>
    <rPh sb="27" eb="29">
      <t>ショウネン</t>
    </rPh>
    <rPh sb="30" eb="32">
      <t>イクセイ</t>
    </rPh>
    <rPh sb="33" eb="34">
      <t>ハカ</t>
    </rPh>
    <phoneticPr fontId="1"/>
  </si>
  <si>
    <t>２）</t>
    <phoneticPr fontId="1"/>
  </si>
  <si>
    <t>主  催</t>
    <rPh sb="0" eb="1">
      <t>シュ</t>
    </rPh>
    <rPh sb="3" eb="4">
      <t>モヨオ</t>
    </rPh>
    <phoneticPr fontId="1"/>
  </si>
  <si>
    <t>米沢地区サッカー協会</t>
    <rPh sb="0" eb="2">
      <t>ヨネザワ</t>
    </rPh>
    <rPh sb="2" eb="4">
      <t>チク</t>
    </rPh>
    <rPh sb="8" eb="10">
      <t>キョウカイ</t>
    </rPh>
    <phoneticPr fontId="1"/>
  </si>
  <si>
    <t>３）</t>
    <phoneticPr fontId="1"/>
  </si>
  <si>
    <t>協  賛（順不同/敬称略）株式会社 ニューメディア  ハイメカ株式会社   株式会社吾妻スポーツ</t>
    <rPh sb="0" eb="1">
      <t>キョウ</t>
    </rPh>
    <rPh sb="3" eb="4">
      <t>サン</t>
    </rPh>
    <phoneticPr fontId="1"/>
  </si>
  <si>
    <t>４）</t>
    <phoneticPr fontId="1"/>
  </si>
  <si>
    <t>主  管</t>
    <rPh sb="0" eb="1">
      <t>シュ</t>
    </rPh>
    <rPh sb="3" eb="4">
      <t>カン</t>
    </rPh>
    <phoneticPr fontId="1"/>
  </si>
  <si>
    <t>米沢地区サッカー協会　四種委員会</t>
    <rPh sb="0" eb="2">
      <t>ヨネザワ</t>
    </rPh>
    <rPh sb="2" eb="4">
      <t>チク</t>
    </rPh>
    <rPh sb="8" eb="10">
      <t>キョウカイ</t>
    </rPh>
    <rPh sb="11" eb="12">
      <t>４</t>
    </rPh>
    <rPh sb="12" eb="13">
      <t>シュ</t>
    </rPh>
    <rPh sb="13" eb="16">
      <t>イインカイ</t>
    </rPh>
    <phoneticPr fontId="1"/>
  </si>
  <si>
    <t>５）</t>
    <phoneticPr fontId="1"/>
  </si>
  <si>
    <t>期  日</t>
    <rPh sb="0" eb="1">
      <t>キ</t>
    </rPh>
    <rPh sb="3" eb="4">
      <t>ヒ</t>
    </rPh>
    <phoneticPr fontId="1"/>
  </si>
  <si>
    <t>６）</t>
    <phoneticPr fontId="1"/>
  </si>
  <si>
    <t>会  場</t>
    <rPh sb="0" eb="1">
      <t>カイ</t>
    </rPh>
    <rPh sb="3" eb="4">
      <t>バ</t>
    </rPh>
    <phoneticPr fontId="1"/>
  </si>
  <si>
    <t>米沢市営人工芝サッカーフィールド</t>
    <rPh sb="0" eb="16">
      <t>ヨ</t>
    </rPh>
    <phoneticPr fontId="1"/>
  </si>
  <si>
    <t>７）</t>
    <phoneticPr fontId="1"/>
  </si>
  <si>
    <t>参加ﾁｰﾑ</t>
    <rPh sb="0" eb="2">
      <t>サンカ</t>
    </rPh>
    <phoneticPr fontId="1"/>
  </si>
  <si>
    <t>②単一チームで構成されていること。</t>
    <rPh sb="1" eb="3">
      <t>タンイツ</t>
    </rPh>
    <rPh sb="7" eb="9">
      <t>コウセイ</t>
    </rPh>
    <phoneticPr fontId="1"/>
  </si>
  <si>
    <t>③参加チームは、有資格者１名を帯同審判員として準備すること。</t>
    <rPh sb="1" eb="3">
      <t>サンカ</t>
    </rPh>
    <rPh sb="8" eb="12">
      <t>ユウs</t>
    </rPh>
    <rPh sb="13" eb="15">
      <t>m</t>
    </rPh>
    <rPh sb="15" eb="16">
      <t>タイ</t>
    </rPh>
    <rPh sb="16" eb="17">
      <t>ドウ</t>
    </rPh>
    <rPh sb="17" eb="20">
      <t>シンパンイン</t>
    </rPh>
    <rPh sb="23" eb="25">
      <t>ジュンビ</t>
    </rPh>
    <phoneticPr fontId="1"/>
  </si>
  <si>
    <t>８）</t>
    <phoneticPr fontId="1"/>
  </si>
  <si>
    <t>競技規則</t>
    <rPh sb="0" eb="2">
      <t>キョウギ</t>
    </rPh>
    <rPh sb="2" eb="4">
      <t>キソク</t>
    </rPh>
    <phoneticPr fontId="1"/>
  </si>
  <si>
    <t>①（財）日本サッカー協会制定｢８人制サッカー競技規則｣（2022/23）に準ずる。</t>
    <rPh sb="2" eb="3">
      <t>ザイ</t>
    </rPh>
    <rPh sb="4" eb="6">
      <t>ニホン</t>
    </rPh>
    <rPh sb="10" eb="12">
      <t>キョウカイ</t>
    </rPh>
    <rPh sb="12" eb="14">
      <t>セイテイ</t>
    </rPh>
    <rPh sb="16" eb="18">
      <t>ニンセイ</t>
    </rPh>
    <rPh sb="22" eb="24">
      <t>キョウギ</t>
    </rPh>
    <rPh sb="24" eb="26">
      <t>キソク</t>
    </rPh>
    <rPh sb="37" eb="38">
      <t>ジュン</t>
    </rPh>
    <phoneticPr fontId="1"/>
  </si>
  <si>
    <t>②選手登録は１６名まで、交代要員は８名、自由な交代が認められる。</t>
    <rPh sb="1" eb="3">
      <t>センシュ</t>
    </rPh>
    <rPh sb="3" eb="5">
      <t>トウロク</t>
    </rPh>
    <rPh sb="8" eb="9">
      <t>メイ</t>
    </rPh>
    <rPh sb="12" eb="14">
      <t>コウタイ</t>
    </rPh>
    <rPh sb="14" eb="16">
      <t>ヨウイン</t>
    </rPh>
    <rPh sb="18" eb="19">
      <t>メイ</t>
    </rPh>
    <rPh sb="20" eb="22">
      <t>ジユウ</t>
    </rPh>
    <rPh sb="23" eb="25">
      <t>コウタイ</t>
    </rPh>
    <rPh sb="26" eb="27">
      <t>ミト</t>
    </rPh>
    <phoneticPr fontId="1"/>
  </si>
  <si>
    <t>③試合球は、皮革製４号検定球を使用し、各チーム持ち寄りとする。</t>
    <rPh sb="1" eb="3">
      <t>シアイ</t>
    </rPh>
    <rPh sb="3" eb="4">
      <t>キュウ</t>
    </rPh>
    <rPh sb="6" eb="8">
      <t>ヒカク</t>
    </rPh>
    <rPh sb="8" eb="9">
      <t>セイ</t>
    </rPh>
    <rPh sb="10" eb="11">
      <t>ゴウ</t>
    </rPh>
    <rPh sb="11" eb="13">
      <t>ケンテイ</t>
    </rPh>
    <rPh sb="13" eb="14">
      <t>キュウ</t>
    </rPh>
    <rPh sb="15" eb="17">
      <t>シヨウ</t>
    </rPh>
    <rPh sb="19" eb="20">
      <t>カク</t>
    </rPh>
    <rPh sb="23" eb="24">
      <t>モ</t>
    </rPh>
    <rPh sb="25" eb="26">
      <t>ヨ</t>
    </rPh>
    <phoneticPr fontId="1"/>
  </si>
  <si>
    <t>９）</t>
    <phoneticPr fontId="1"/>
  </si>
  <si>
    <t>競技方法</t>
    <rPh sb="0" eb="2">
      <t>キョウギ</t>
    </rPh>
    <rPh sb="2" eb="4">
      <t>ホウホウ</t>
    </rPh>
    <phoneticPr fontId="1"/>
  </si>
  <si>
    <t>①１日目６ブロックで各リーグ戦を行い、各ブロック順位を決定する。</t>
    <rPh sb="2" eb="4">
      <t>ニチメ</t>
    </rPh>
    <rPh sb="10" eb="11">
      <t>カク</t>
    </rPh>
    <rPh sb="14" eb="15">
      <t>セン</t>
    </rPh>
    <rPh sb="16" eb="17">
      <t>オコナ</t>
    </rPh>
    <rPh sb="19" eb="20">
      <t>カク</t>
    </rPh>
    <rPh sb="24" eb="26">
      <t>ジュンイ</t>
    </rPh>
    <rPh sb="27" eb="29">
      <t>ケッテイ</t>
    </rPh>
    <phoneticPr fontId="1"/>
  </si>
  <si>
    <t>　２日目：各ブロック順位にてリーグ戦を行い、順位決定戦を行う。</t>
    <rPh sb="2" eb="4">
      <t>ニチメ</t>
    </rPh>
    <rPh sb="5" eb="6">
      <t>カク</t>
    </rPh>
    <rPh sb="10" eb="12">
      <t>ジュンイ</t>
    </rPh>
    <rPh sb="17" eb="18">
      <t>セン</t>
    </rPh>
    <rPh sb="19" eb="20">
      <t>オコナ</t>
    </rPh>
    <rPh sb="22" eb="24">
      <t>ジュンイ</t>
    </rPh>
    <rPh sb="24" eb="27">
      <t>ケッテイセン</t>
    </rPh>
    <rPh sb="28" eb="29">
      <t>オコナ</t>
    </rPh>
    <phoneticPr fontId="1"/>
  </si>
  <si>
    <t>②試合時間は１５分－５分ー１５分とする。</t>
    <rPh sb="1" eb="3">
      <t>シアイ</t>
    </rPh>
    <rPh sb="3" eb="5">
      <t>ジカン</t>
    </rPh>
    <rPh sb="8" eb="9">
      <t>ブ</t>
    </rPh>
    <rPh sb="11" eb="12">
      <t>フン</t>
    </rPh>
    <rPh sb="15" eb="16">
      <t>フン</t>
    </rPh>
    <phoneticPr fontId="1"/>
  </si>
  <si>
    <t>　　予選リーグは勝点制（勝３点、引き分け１点、負０点）とし、同点の場合は得失点差、</t>
    <rPh sb="2" eb="4">
      <t>ヨセン</t>
    </rPh>
    <rPh sb="8" eb="9">
      <t>カ</t>
    </rPh>
    <rPh sb="9" eb="11">
      <t>テンセイ</t>
    </rPh>
    <rPh sb="12" eb="13">
      <t>カ</t>
    </rPh>
    <rPh sb="14" eb="15">
      <t>テン</t>
    </rPh>
    <rPh sb="16" eb="17">
      <t>ヒ</t>
    </rPh>
    <rPh sb="18" eb="19">
      <t>ワ</t>
    </rPh>
    <rPh sb="21" eb="22">
      <t>テン</t>
    </rPh>
    <rPh sb="23" eb="24">
      <t>マ</t>
    </rPh>
    <rPh sb="25" eb="26">
      <t>テン</t>
    </rPh>
    <rPh sb="30" eb="32">
      <t>ドウテン</t>
    </rPh>
    <rPh sb="33" eb="35">
      <t>バアイ</t>
    </rPh>
    <rPh sb="36" eb="39">
      <t>トクシッテン</t>
    </rPh>
    <rPh sb="39" eb="40">
      <t>サ</t>
    </rPh>
    <phoneticPr fontId="1"/>
  </si>
  <si>
    <t>　　得点上位、失点下位、直接勝敗の順とする。同率の場合はＰＫ戦とする。</t>
    <rPh sb="2" eb="4">
      <t>ソウトクテン</t>
    </rPh>
    <rPh sb="4" eb="6">
      <t>ジョウイ</t>
    </rPh>
    <rPh sb="7" eb="11">
      <t>シッテンカイ</t>
    </rPh>
    <rPh sb="12" eb="14">
      <t>チョクセツ</t>
    </rPh>
    <rPh sb="14" eb="16">
      <t>ショウハイ</t>
    </rPh>
    <rPh sb="17" eb="18">
      <t>ジュン</t>
    </rPh>
    <rPh sb="22" eb="24">
      <t>ドウリツ</t>
    </rPh>
    <rPh sb="25" eb="27">
      <t>バアイ</t>
    </rPh>
    <rPh sb="30" eb="31">
      <t>セン</t>
    </rPh>
    <phoneticPr fontId="1"/>
  </si>
  <si>
    <t>　　ただし天候、時間等で予選、ＰＫ戦ができない場合は抽選とする。</t>
    <rPh sb="5" eb="7">
      <t>テンコウ</t>
    </rPh>
    <rPh sb="8" eb="10">
      <t>ジカン</t>
    </rPh>
    <rPh sb="10" eb="11">
      <t>ナド</t>
    </rPh>
    <rPh sb="12" eb="14">
      <t>ヨセン</t>
    </rPh>
    <rPh sb="17" eb="18">
      <t>セン</t>
    </rPh>
    <rPh sb="23" eb="25">
      <t>バアイ</t>
    </rPh>
    <rPh sb="26" eb="28">
      <t>チュウセン</t>
    </rPh>
    <phoneticPr fontId="1"/>
  </si>
  <si>
    <t>　　決勝・３位決定戦は同点の場合、ＰＫ戦を行う。</t>
    <rPh sb="21" eb="22">
      <t>オコナ</t>
    </rPh>
    <phoneticPr fontId="1"/>
  </si>
  <si>
    <t>③イエローカード２回、レッドカードは、次の１試合を出場停止とする。</t>
    <rPh sb="9" eb="10">
      <t>カイ</t>
    </rPh>
    <rPh sb="19" eb="20">
      <t>ツギ</t>
    </rPh>
    <rPh sb="22" eb="24">
      <t>シアイ</t>
    </rPh>
    <rPh sb="25" eb="27">
      <t>シュツジョウ</t>
    </rPh>
    <rPh sb="27" eb="29">
      <t>テイシ</t>
    </rPh>
    <phoneticPr fontId="1"/>
  </si>
  <si>
    <t>　（１日目のイエローカードは２日目に持ち越さない）</t>
    <rPh sb="3" eb="5">
      <t>ニチメ</t>
    </rPh>
    <rPh sb="15" eb="17">
      <t>ニチメ</t>
    </rPh>
    <rPh sb="18" eb="19">
      <t>モ</t>
    </rPh>
    <rPh sb="20" eb="21">
      <t>コ</t>
    </rPh>
    <phoneticPr fontId="1"/>
  </si>
  <si>
    <t>④必要に応じて規律委員会を開催し審議する。</t>
    <rPh sb="1" eb="3">
      <t>ヒツヨウ</t>
    </rPh>
    <rPh sb="4" eb="5">
      <t>オウ</t>
    </rPh>
    <rPh sb="7" eb="9">
      <t>キリツ</t>
    </rPh>
    <rPh sb="9" eb="12">
      <t>イインカイ</t>
    </rPh>
    <rPh sb="13" eb="15">
      <t>カイサイ</t>
    </rPh>
    <rPh sb="16" eb="18">
      <t>シンギ</t>
    </rPh>
    <phoneticPr fontId="1"/>
  </si>
  <si>
    <t>⑤審判は１人制とする（各チーム１名ずつで前後半交代も可）</t>
    <rPh sb="1" eb="3">
      <t>シンパン</t>
    </rPh>
    <rPh sb="5" eb="7">
      <t>ニンセイ</t>
    </rPh>
    <rPh sb="11" eb="12">
      <t>カク</t>
    </rPh>
    <rPh sb="16" eb="17">
      <t>メイ</t>
    </rPh>
    <rPh sb="20" eb="25">
      <t>ゼンコウハンコウタイ</t>
    </rPh>
    <rPh sb="26" eb="27">
      <t>カ</t>
    </rPh>
    <phoneticPr fontId="1"/>
  </si>
  <si>
    <t>⑥ベンチは、選手のほか指導者２～３名とし、ベンチサイドの応援は禁止する。</t>
    <rPh sb="6" eb="8">
      <t>センシュ</t>
    </rPh>
    <rPh sb="11" eb="14">
      <t>シドウシャ</t>
    </rPh>
    <rPh sb="17" eb="18">
      <t>メイ</t>
    </rPh>
    <rPh sb="28" eb="30">
      <t>オウエン</t>
    </rPh>
    <rPh sb="31" eb="33">
      <t>キンシ</t>
    </rPh>
    <phoneticPr fontId="1"/>
  </si>
  <si>
    <t>　保護者等の応援（写真撮影等も）は声を出さずネット外からの観戦とする。</t>
    <rPh sb="1" eb="4">
      <t>ホg</t>
    </rPh>
    <rPh sb="4" eb="5">
      <t>ナド</t>
    </rPh>
    <rPh sb="6" eb="8">
      <t>オウエン</t>
    </rPh>
    <rPh sb="9" eb="13">
      <t>シャシンサツエイ</t>
    </rPh>
    <rPh sb="13" eb="14">
      <t>ナド</t>
    </rPh>
    <rPh sb="17" eb="18">
      <t>コエ</t>
    </rPh>
    <rPh sb="19" eb="20">
      <t>ダ</t>
    </rPh>
    <rPh sb="25" eb="26">
      <t>ガイ</t>
    </rPh>
    <rPh sb="29" eb="31">
      <t>カンセン</t>
    </rPh>
    <phoneticPr fontId="1"/>
  </si>
  <si>
    <t>⑦前の試合の開始直後にユニフォーム合わせを本部にて行う。ビブス対応可能とする。</t>
    <rPh sb="31" eb="33">
      <t>タイオウ</t>
    </rPh>
    <rPh sb="33" eb="35">
      <t>カノウ</t>
    </rPh>
    <phoneticPr fontId="1"/>
  </si>
  <si>
    <t>⑧クレーコートでのアップは人工芝で使用するスパイクとは別のトレーニングシューズ等で行い、</t>
    <rPh sb="13" eb="16">
      <t>ジンコウシバ</t>
    </rPh>
    <rPh sb="17" eb="19">
      <t>シヨウ</t>
    </rPh>
    <rPh sb="27" eb="28">
      <t>ベツ</t>
    </rPh>
    <rPh sb="39" eb="40">
      <t>ナド</t>
    </rPh>
    <rPh sb="41" eb="42">
      <t>オコナ</t>
    </rPh>
    <phoneticPr fontId="1"/>
  </si>
  <si>
    <t>　人工芝内に土を持ち込まないようにすること。</t>
    <rPh sb="1" eb="5">
      <t>ジンコウシバナイ</t>
    </rPh>
    <rPh sb="6" eb="7">
      <t>ツチ</t>
    </rPh>
    <rPh sb="8" eb="9">
      <t>モ</t>
    </rPh>
    <rPh sb="10" eb="11">
      <t>コ</t>
    </rPh>
    <phoneticPr fontId="1"/>
  </si>
  <si>
    <t>10）</t>
    <phoneticPr fontId="1"/>
  </si>
  <si>
    <t>その他</t>
    <rPh sb="2" eb="3">
      <t>タ</t>
    </rPh>
    <phoneticPr fontId="1"/>
  </si>
  <si>
    <t>②優秀チームに表彰を行う。</t>
    <rPh sb="1" eb="3">
      <t>ユウシュウ</t>
    </rPh>
    <rPh sb="7" eb="9">
      <t>ヒョウショウ</t>
    </rPh>
    <rPh sb="10" eb="11">
      <t>オコナ</t>
    </rPh>
    <phoneticPr fontId="1"/>
  </si>
  <si>
    <t>〒992-0042
山形県米沢市塩井町塩野1350（米沢総合公園内）</t>
    <rPh sb="10" eb="13">
      <t>ヤマガタケン</t>
    </rPh>
    <rPh sb="13" eb="16">
      <t>ヨネザワシ</t>
    </rPh>
    <rPh sb="16" eb="18">
      <t>シオイ</t>
    </rPh>
    <rPh sb="18" eb="19">
      <t>マチ</t>
    </rPh>
    <rPh sb="19" eb="21">
      <t>シオノ</t>
    </rPh>
    <rPh sb="26" eb="28">
      <t>ヨネザワ</t>
    </rPh>
    <rPh sb="28" eb="30">
      <t>ソウゴウ</t>
    </rPh>
    <rPh sb="30" eb="32">
      <t>コウエン</t>
    </rPh>
    <rPh sb="32" eb="33">
      <t>ナイ</t>
    </rPh>
    <phoneticPr fontId="1"/>
  </si>
  <si>
    <t>監督会議（会場準備終了次第）</t>
    <rPh sb="0" eb="4">
      <t>カントクカイギ</t>
    </rPh>
    <rPh sb="5" eb="9">
      <t>カイジョウジュンビ</t>
    </rPh>
    <rPh sb="9" eb="13">
      <t>シュウリョウシダイ</t>
    </rPh>
    <phoneticPr fontId="1"/>
  </si>
  <si>
    <t>南陽市中央花公園 多目的運動広場（南陽GP）</t>
    <rPh sb="0" eb="2">
      <t>ナンヨウ</t>
    </rPh>
    <rPh sb="2" eb="3">
      <t>シ</t>
    </rPh>
    <rPh sb="3" eb="5">
      <t>チュウオウ</t>
    </rPh>
    <rPh sb="5" eb="6">
      <t>ハナ</t>
    </rPh>
    <rPh sb="6" eb="8">
      <t>コウエン</t>
    </rPh>
    <rPh sb="9" eb="12">
      <t>タモクテキ</t>
    </rPh>
    <rPh sb="12" eb="14">
      <t>ウンドウ</t>
    </rPh>
    <rPh sb="14" eb="16">
      <t>ヒロバ</t>
    </rPh>
    <rPh sb="17" eb="19">
      <t>ナンヨウ</t>
    </rPh>
    <phoneticPr fontId="1"/>
  </si>
  <si>
    <t>〒999-2232  山形県南陽市三間通１０９６</t>
    <rPh sb="11" eb="13">
      <t>ヤマガタ</t>
    </rPh>
    <rPh sb="13" eb="14">
      <t>ケン</t>
    </rPh>
    <rPh sb="14" eb="16">
      <t>ナンヨウ</t>
    </rPh>
    <rPh sb="16" eb="17">
      <t>シ</t>
    </rPh>
    <rPh sb="17" eb="19">
      <t>ミマ</t>
    </rPh>
    <rPh sb="19" eb="20">
      <t>ドオリ</t>
    </rPh>
    <phoneticPr fontId="1"/>
  </si>
  <si>
    <t>勝</t>
    <rPh sb="0" eb="1">
      <t>カチ</t>
    </rPh>
    <phoneticPr fontId="1"/>
  </si>
  <si>
    <t>負</t>
    <rPh sb="0" eb="1">
      <t>マケ</t>
    </rPh>
    <phoneticPr fontId="1"/>
  </si>
  <si>
    <t>分</t>
    <rPh sb="0" eb="1">
      <t>ブン</t>
    </rPh>
    <phoneticPr fontId="1"/>
  </si>
  <si>
    <t>勝点</t>
    <rPh sb="0" eb="2">
      <t>カチテン</t>
    </rPh>
    <phoneticPr fontId="1"/>
  </si>
  <si>
    <t>得失</t>
    <rPh sb="0" eb="2">
      <t>トクシツ</t>
    </rPh>
    <phoneticPr fontId="1"/>
  </si>
  <si>
    <t>Ｃブロック</t>
  </si>
  <si>
    <t>Ｄブロック</t>
  </si>
  <si>
    <t>令和６年５月５日　５月６日</t>
    <rPh sb="0" eb="2">
      <t>レイワ</t>
    </rPh>
    <rPh sb="3" eb="4">
      <t>ネン</t>
    </rPh>
    <rPh sb="5" eb="6">
      <t>ガツ</t>
    </rPh>
    <rPh sb="7" eb="8">
      <t>ヒ</t>
    </rPh>
    <rPh sb="10" eb="11">
      <t>ガツ</t>
    </rPh>
    <rPh sb="12" eb="13">
      <t>ヒ</t>
    </rPh>
    <phoneticPr fontId="1"/>
  </si>
  <si>
    <t>　８：３０</t>
    <phoneticPr fontId="1"/>
  </si>
  <si>
    <t>２０２４年　ＮＣＶ杯東日本サッカーフェスティバル大会</t>
    <rPh sb="4" eb="5">
      <t>ネン</t>
    </rPh>
    <rPh sb="9" eb="10">
      <t>ハイ</t>
    </rPh>
    <rPh sb="10" eb="11">
      <t>ヒガシ</t>
    </rPh>
    <rPh sb="11" eb="13">
      <t>ニホン</t>
    </rPh>
    <rPh sb="24" eb="26">
      <t>タイカイ</t>
    </rPh>
    <phoneticPr fontId="1"/>
  </si>
  <si>
    <t>南陽会場</t>
    <rPh sb="0" eb="2">
      <t>ナンヨウ</t>
    </rPh>
    <rPh sb="2" eb="4">
      <t>カイジョウ</t>
    </rPh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</si>
  <si>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</si>
  <si>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</si>
  <si>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</si>
  <si>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</si>
  <si>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</si>
  <si>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</si>
  <si>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会場準備（各チーム２名以上のご協力をお願いいたします。）</t>
    <rPh sb="0" eb="4">
      <t>カイジョウジュンビ</t>
    </rPh>
    <rPh sb="5" eb="6">
      <t>カク</t>
    </rPh>
    <rPh sb="10" eb="13">
      <t>メイイジョウ</t>
    </rPh>
    <rPh sb="15" eb="17">
      <t>キョウリョク</t>
    </rPh>
    <rPh sb="19" eb="20">
      <t>ネガ</t>
    </rPh>
    <phoneticPr fontId="1"/>
  </si>
  <si>
    <t>会場準備</t>
    <rPh sb="0" eb="4">
      <t>カイジョウジュンビ</t>
    </rPh>
    <phoneticPr fontId="1"/>
  </si>
  <si>
    <t>公園側</t>
    <rPh sb="0" eb="3">
      <t>コウエンガワ</t>
    </rPh>
    <phoneticPr fontId="1"/>
  </si>
  <si>
    <t>10</t>
    <phoneticPr fontId="1"/>
  </si>
  <si>
    <t>19</t>
    <phoneticPr fontId="1"/>
  </si>
  <si>
    <t>21</t>
  </si>
  <si>
    <t>22</t>
  </si>
  <si>
    <t>28</t>
    <phoneticPr fontId="1"/>
  </si>
  <si>
    <t>30</t>
  </si>
  <si>
    <t>36</t>
  </si>
  <si>
    <t>閉会式（東コート本部前）</t>
    <rPh sb="0" eb="3">
      <t>ヘイカイシキ</t>
    </rPh>
    <rPh sb="4" eb="5">
      <t>ヒガシ</t>
    </rPh>
    <rPh sb="8" eb="10">
      <t>ホンブ</t>
    </rPh>
    <rPh sb="10" eb="11">
      <t>マエ</t>
    </rPh>
    <phoneticPr fontId="1"/>
  </si>
  <si>
    <t>南陽市中央花公園多目的運動広場会場</t>
    <rPh sb="0" eb="3">
      <t>ナンヨウシ</t>
    </rPh>
    <rPh sb="3" eb="5">
      <t>チュウオウ</t>
    </rPh>
    <rPh sb="5" eb="6">
      <t>ハナ</t>
    </rPh>
    <rPh sb="6" eb="8">
      <t>コウエン</t>
    </rPh>
    <rPh sb="8" eb="11">
      <t>タモクテキ</t>
    </rPh>
    <rPh sb="11" eb="13">
      <t>ウンドウ</t>
    </rPh>
    <rPh sb="13" eb="15">
      <t>ヒロバ</t>
    </rPh>
    <rPh sb="15" eb="17">
      <t>カイジョウ</t>
    </rPh>
    <phoneticPr fontId="1"/>
  </si>
  <si>
    <t>参加費</t>
    <rPh sb="0" eb="3">
      <t>サンカヒ</t>
    </rPh>
    <phoneticPr fontId="1"/>
  </si>
  <si>
    <t>５月６日　米沢SF会場にてお支払いください。</t>
    <rPh sb="1" eb="2">
      <t>ガツ</t>
    </rPh>
    <rPh sb="3" eb="4">
      <t>ヒ</t>
    </rPh>
    <rPh sb="5" eb="7">
      <t>ヨネザワ</t>
    </rPh>
    <rPh sb="9" eb="11">
      <t>カイジョウ</t>
    </rPh>
    <rPh sb="14" eb="16">
      <t>シハラ</t>
    </rPh>
    <phoneticPr fontId="1"/>
  </si>
  <si>
    <t>１チーム５０００円</t>
    <rPh sb="8" eb="9">
      <t>エン</t>
    </rPh>
    <phoneticPr fontId="1"/>
  </si>
  <si>
    <t>11）</t>
    <phoneticPr fontId="1"/>
  </si>
  <si>
    <t>１）</t>
    <phoneticPr fontId="1"/>
  </si>
  <si>
    <t>①スポーツ傷害保険に加入していること。</t>
    <rPh sb="5" eb="7">
      <t>ショウガイ</t>
    </rPh>
    <rPh sb="7" eb="9">
      <t>ホケン</t>
    </rPh>
    <rPh sb="10" eb="12">
      <t>カニュウ</t>
    </rPh>
    <phoneticPr fontId="1"/>
  </si>
  <si>
    <t>①チーム選手・保護者は、大会関係者の指示に従いスムーズな運営に協力して下さい。</t>
    <rPh sb="4" eb="6">
      <t>センシュ</t>
    </rPh>
    <rPh sb="7" eb="10">
      <t>ホゴシャ</t>
    </rPh>
    <rPh sb="12" eb="13">
      <t>タイ</t>
    </rPh>
    <rPh sb="13" eb="14">
      <t>カイ</t>
    </rPh>
    <rPh sb="14" eb="17">
      <t>カンケイシャ</t>
    </rPh>
    <rPh sb="18" eb="20">
      <t>シジ</t>
    </rPh>
    <rPh sb="21" eb="22">
      <t>シタガ</t>
    </rPh>
    <rPh sb="28" eb="30">
      <t>ウンエイ</t>
    </rPh>
    <rPh sb="31" eb="33">
      <t>キョウリョク</t>
    </rPh>
    <rPh sb="35" eb="36">
      <t>クダ</t>
    </rPh>
    <phoneticPr fontId="1"/>
  </si>
  <si>
    <t xml:space="preserve">２０２５　ＮＣＶ杯東日本サッカーフェスティバル大会要項   </t>
    <rPh sb="8" eb="9">
      <t>ハイ</t>
    </rPh>
    <rPh sb="9" eb="10">
      <t>ヒガシ</t>
    </rPh>
    <rPh sb="10" eb="12">
      <t>ニホン</t>
    </rPh>
    <rPh sb="23" eb="25">
      <t>タイカイ</t>
    </rPh>
    <rPh sb="25" eb="27">
      <t>ヨウコウ</t>
    </rPh>
    <phoneticPr fontId="1"/>
  </si>
  <si>
    <t>令和７年５月５日　５月６日</t>
    <rPh sb="0" eb="2">
      <t>レイワ</t>
    </rPh>
    <rPh sb="3" eb="4">
      <t>ネン</t>
    </rPh>
    <rPh sb="5" eb="6">
      <t>ガツ</t>
    </rPh>
    <rPh sb="7" eb="8">
      <t>ヒ</t>
    </rPh>
    <rPh sb="10" eb="11">
      <t>ガツ</t>
    </rPh>
    <rPh sb="12" eb="13">
      <t>ヒ</t>
    </rPh>
    <phoneticPr fontId="1"/>
  </si>
  <si>
    <t>〒992-0003 山形県米沢市窪田町６６５−３</t>
    <phoneticPr fontId="1"/>
  </si>
  <si>
    <t>米沢市立窪田小学校グランド</t>
    <phoneticPr fontId="1"/>
  </si>
  <si>
    <t>２０２５年　ＮＣＶ杯東日本サッカーフェスティバル大会</t>
    <phoneticPr fontId="1"/>
  </si>
  <si>
    <t>５日（月）予選リーグの組み合わせ</t>
    <rPh sb="1" eb="2">
      <t>ニチ</t>
    </rPh>
    <rPh sb="3" eb="4">
      <t>ゲツ</t>
    </rPh>
    <rPh sb="5" eb="7">
      <t>ヨセン</t>
    </rPh>
    <rPh sb="11" eb="12">
      <t>ク</t>
    </rPh>
    <rPh sb="13" eb="14">
      <t>ア</t>
    </rPh>
    <phoneticPr fontId="1"/>
  </si>
  <si>
    <t>５日（月）日程（予選リーグ対戦スケジュール）</t>
    <rPh sb="1" eb="2">
      <t>ニチ</t>
    </rPh>
    <rPh sb="3" eb="4">
      <t>ゲツ</t>
    </rPh>
    <rPh sb="5" eb="7">
      <t>ニッテイ</t>
    </rPh>
    <rPh sb="8" eb="10">
      <t>ヨセン</t>
    </rPh>
    <rPh sb="13" eb="15">
      <t>タイセン</t>
    </rPh>
    <phoneticPr fontId="1"/>
  </si>
  <si>
    <t>窪田小学校グランド会場</t>
    <rPh sb="0" eb="2">
      <t>クボタ</t>
    </rPh>
    <rPh sb="2" eb="5">
      <t>ショウガッコウ</t>
    </rPh>
    <rPh sb="9" eb="11">
      <t>カイジョウ</t>
    </rPh>
    <phoneticPr fontId="1"/>
  </si>
  <si>
    <t>通路側</t>
    <rPh sb="0" eb="3">
      <t>ツウロガワ</t>
    </rPh>
    <phoneticPr fontId="1"/>
  </si>
  <si>
    <t>プール側</t>
    <rPh sb="3" eb="4">
      <t>ガワ</t>
    </rPh>
    <phoneticPr fontId="1"/>
  </si>
  <si>
    <t>遊具側</t>
    <rPh sb="0" eb="3">
      <t>ユウグガワ</t>
    </rPh>
    <phoneticPr fontId="1"/>
  </si>
  <si>
    <t>５日（月）予選リーグ結果</t>
    <rPh sb="1" eb="2">
      <t>ニチ</t>
    </rPh>
    <rPh sb="3" eb="4">
      <t>ゲツ</t>
    </rPh>
    <rPh sb="5" eb="7">
      <t>ヨセン</t>
    </rPh>
    <rPh sb="10" eb="12">
      <t>ケッカ</t>
    </rPh>
    <phoneticPr fontId="1"/>
  </si>
  <si>
    <t>６日（火曜日）予選リーグの組み合わせ</t>
    <rPh sb="1" eb="2">
      <t>ニチ</t>
    </rPh>
    <rPh sb="3" eb="6">
      <t>カヨウビ</t>
    </rPh>
    <rPh sb="7" eb="9">
      <t>ヨセン</t>
    </rPh>
    <rPh sb="13" eb="14">
      <t>ク</t>
    </rPh>
    <rPh sb="15" eb="16">
      <t>ア</t>
    </rPh>
    <phoneticPr fontId="1"/>
  </si>
  <si>
    <t>６日（火曜日）日程（予選リーグ対戦スケジュール）</t>
    <rPh sb="1" eb="2">
      <t>ニチ</t>
    </rPh>
    <rPh sb="3" eb="6">
      <t>カヨウビ</t>
    </rPh>
    <rPh sb="7" eb="9">
      <t>ニッテイ</t>
    </rPh>
    <rPh sb="10" eb="12">
      <t>ヨセン</t>
    </rPh>
    <rPh sb="15" eb="17">
      <t>タイセン</t>
    </rPh>
    <phoneticPr fontId="1"/>
  </si>
  <si>
    <t>６日（火曜日）結果</t>
    <rPh sb="1" eb="2">
      <t>ニチ</t>
    </rPh>
    <rPh sb="3" eb="6">
      <t>カヨウビ</t>
    </rPh>
    <rPh sb="7" eb="9">
      <t>ケッカ</t>
    </rPh>
    <phoneticPr fontId="1"/>
  </si>
  <si>
    <t>窪田小会場</t>
    <rPh sb="0" eb="2">
      <t>クボタ</t>
    </rPh>
    <rPh sb="2" eb="3">
      <t>ショウ</t>
    </rPh>
    <rPh sb="3" eb="5">
      <t>カイジョウ</t>
    </rPh>
    <phoneticPr fontId="1"/>
  </si>
  <si>
    <t>南陽FC</t>
    <rPh sb="0" eb="2">
      <t>ナンヨウ</t>
    </rPh>
    <phoneticPr fontId="1"/>
  </si>
  <si>
    <t>アルカディア</t>
    <phoneticPr fontId="1"/>
  </si>
  <si>
    <t>大蔵FC</t>
    <rPh sb="0" eb="2">
      <t>オオクラ</t>
    </rPh>
    <phoneticPr fontId="1"/>
  </si>
  <si>
    <t>米沢フェニックス</t>
    <rPh sb="0" eb="2">
      <t>ヨネザワ</t>
    </rPh>
    <phoneticPr fontId="1"/>
  </si>
  <si>
    <t>喜多方中央</t>
    <rPh sb="0" eb="3">
      <t>キタカタ</t>
    </rPh>
    <rPh sb="3" eb="5">
      <t>チュウオウ</t>
    </rPh>
    <phoneticPr fontId="1"/>
  </si>
  <si>
    <t>ACバンビィ</t>
    <phoneticPr fontId="1"/>
  </si>
  <si>
    <t>FORTIS</t>
    <phoneticPr fontId="1"/>
  </si>
  <si>
    <t>FC高畠</t>
    <rPh sb="2" eb="4">
      <t>タカハタ</t>
    </rPh>
    <phoneticPr fontId="1"/>
  </si>
  <si>
    <t>鶴川FC</t>
    <rPh sb="0" eb="2">
      <t>ツルカワ</t>
    </rPh>
    <phoneticPr fontId="1"/>
  </si>
  <si>
    <t>北部FC</t>
    <rPh sb="0" eb="2">
      <t>ホクブ</t>
    </rPh>
    <phoneticPr fontId="1"/>
  </si>
  <si>
    <t>FCグラッソ</t>
    <phoneticPr fontId="1"/>
  </si>
  <si>
    <t>大河原SSS</t>
    <rPh sb="0" eb="3">
      <t>オオカワラ</t>
    </rPh>
    <phoneticPr fontId="1"/>
  </si>
  <si>
    <t>新庄グランツ</t>
    <rPh sb="0" eb="2">
      <t>シンジョウ</t>
    </rPh>
    <phoneticPr fontId="1"/>
  </si>
  <si>
    <t>ふじかげSC</t>
    <phoneticPr fontId="1"/>
  </si>
  <si>
    <t>将監FC</t>
    <rPh sb="0" eb="2">
      <t>ショウゲン</t>
    </rPh>
    <phoneticPr fontId="1"/>
  </si>
  <si>
    <t>窪田SC</t>
    <rPh sb="0" eb="2">
      <t>クボタ</t>
    </rPh>
    <phoneticPr fontId="1"/>
  </si>
  <si>
    <t>東根キッカーズ</t>
    <rPh sb="0" eb="2">
      <t>ヒガシネ</t>
    </rPh>
    <phoneticPr fontId="1"/>
  </si>
  <si>
    <t>アステル</t>
    <phoneticPr fontId="1"/>
  </si>
  <si>
    <t>エストレーラ米沢</t>
    <rPh sb="6" eb="8">
      <t>ヨネザワ</t>
    </rPh>
    <phoneticPr fontId="1"/>
  </si>
  <si>
    <t>おおくまSSS</t>
    <phoneticPr fontId="1"/>
  </si>
  <si>
    <t>荒浜ジュニオール</t>
    <rPh sb="0" eb="2">
      <t>アラハマ</t>
    </rPh>
    <phoneticPr fontId="1"/>
  </si>
  <si>
    <t>川俣SSS</t>
    <rPh sb="0" eb="2">
      <t>カワマタ</t>
    </rPh>
    <phoneticPr fontId="1"/>
  </si>
  <si>
    <t>榴岡FC</t>
    <rPh sb="0" eb="2">
      <t>ツツジガオカ</t>
    </rPh>
    <phoneticPr fontId="1"/>
  </si>
  <si>
    <t>①南陽FC</t>
    <phoneticPr fontId="1"/>
  </si>
  <si>
    <t>②アルカディア</t>
    <phoneticPr fontId="1"/>
  </si>
  <si>
    <t>③大蔵FC</t>
    <phoneticPr fontId="1"/>
  </si>
  <si>
    <t>④川俣SSS</t>
    <phoneticPr fontId="1"/>
  </si>
  <si>
    <t>⑤米沢フェニックス</t>
    <phoneticPr fontId="1"/>
  </si>
  <si>
    <t>⑥榴岡FC</t>
    <phoneticPr fontId="1"/>
  </si>
  <si>
    <t>⑦喜多方中央</t>
    <phoneticPr fontId="1"/>
  </si>
  <si>
    <t>⑧ACバンビィ</t>
    <phoneticPr fontId="1"/>
  </si>
  <si>
    <t>⑨FORTIS</t>
    <phoneticPr fontId="1"/>
  </si>
  <si>
    <t>⑩FC高畠</t>
    <phoneticPr fontId="1"/>
  </si>
  <si>
    <t>⑪鶴川FC</t>
    <phoneticPr fontId="1"/>
  </si>
  <si>
    <t>⑫おおくまSSS</t>
    <phoneticPr fontId="1"/>
  </si>
  <si>
    <t>⑬北部FC</t>
    <phoneticPr fontId="1"/>
  </si>
  <si>
    <t>⑭FCグラッソ</t>
    <phoneticPr fontId="1"/>
  </si>
  <si>
    <t>⑮大河原SSS</t>
    <phoneticPr fontId="1"/>
  </si>
  <si>
    <t>⑯荒浜ジュニオール</t>
    <phoneticPr fontId="1"/>
  </si>
  <si>
    <t>⑰エストレーラ米沢</t>
    <phoneticPr fontId="1"/>
  </si>
  <si>
    <t>⑱新庄グランツ</t>
    <phoneticPr fontId="1"/>
  </si>
  <si>
    <t>⑲ふじかげSC</t>
    <phoneticPr fontId="1"/>
  </si>
  <si>
    <t>⑳将監FC</t>
    <phoneticPr fontId="1"/>
  </si>
  <si>
    <t>アビーカ米沢</t>
    <rPh sb="4" eb="6">
      <t>ヨネザワ</t>
    </rPh>
    <phoneticPr fontId="1"/>
  </si>
  <si>
    <t>㉑アビーカ米沢</t>
    <phoneticPr fontId="1"/>
  </si>
  <si>
    <t>㉒窪田SC</t>
    <phoneticPr fontId="1"/>
  </si>
  <si>
    <t>㉓東根キッカーズ</t>
    <phoneticPr fontId="1"/>
  </si>
  <si>
    <t>㉔アステル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</si>
</sst>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General;"/>
    <numFmt numFmtId="177" formatCode="0_);[Red]\(0\)"/>
    <numFmt numFmtId="178" formatCode="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i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 diagonalDown="1">
      <left style="double">
        <color indexed="8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0">
    <xf numFmtId="0" fontId="0" fillId="0" borderId="0" xfId="0"/>
    <xf numFmtId="49" fontId="2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/>
    <xf numFmtId="0" fontId="0" fillId="0" borderId="11" xfId="0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0" xfId="0" applyFont="1"/>
    <xf numFmtId="0" fontId="3" fillId="0" borderId="2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5" fillId="0" borderId="0" xfId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14" fillId="0" borderId="0" xfId="0" applyFont="1"/>
    <xf numFmtId="0" fontId="6" fillId="0" borderId="0" xfId="0" applyFont="1" applyAlignment="1">
      <alignment horizontal="left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shrinkToFit="1"/>
    </xf>
    <xf numFmtId="49" fontId="2" fillId="0" borderId="28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left" vertical="center" shrinkToFit="1"/>
    </xf>
    <xf numFmtId="49" fontId="3" fillId="0" borderId="37" xfId="0" applyNumberFormat="1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20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left" vertical="center" shrinkToFit="1"/>
    </xf>
    <xf numFmtId="49" fontId="3" fillId="0" borderId="23" xfId="0" applyNumberFormat="1" applyFont="1" applyBorder="1" applyAlignment="1">
      <alignment horizontal="left" vertical="center" shrinkToFit="1"/>
    </xf>
    <xf numFmtId="49" fontId="3" fillId="0" borderId="28" xfId="0" applyNumberFormat="1" applyFont="1" applyBorder="1" applyAlignment="1">
      <alignment horizontal="left" vertical="center" shrinkToFit="1"/>
    </xf>
    <xf numFmtId="49" fontId="2" fillId="0" borderId="2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left" vertical="center" shrinkToFit="1"/>
    </xf>
    <xf numFmtId="49" fontId="3" fillId="0" borderId="31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2" fillId="0" borderId="37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0" fontId="9" fillId="0" borderId="23" xfId="0" applyFont="1" applyBorder="1"/>
    <xf numFmtId="0" fontId="9" fillId="0" borderId="40" xfId="0" applyFont="1" applyBorder="1"/>
    <xf numFmtId="49" fontId="2" fillId="0" borderId="29" xfId="0" applyNumberFormat="1" applyFont="1" applyBorder="1" applyAlignment="1">
      <alignment horizontal="center" vertical="center"/>
    </xf>
    <xf numFmtId="0" fontId="11" fillId="0" borderId="22" xfId="0" applyFont="1" applyBorder="1"/>
    <xf numFmtId="0" fontId="11" fillId="0" borderId="42" xfId="0" applyFont="1" applyBorder="1"/>
    <xf numFmtId="0" fontId="9" fillId="0" borderId="22" xfId="0" applyFont="1" applyBorder="1"/>
    <xf numFmtId="0" fontId="9" fillId="0" borderId="42" xfId="0" applyFont="1" applyBorder="1"/>
    <xf numFmtId="0" fontId="11" fillId="0" borderId="23" xfId="0" applyFont="1" applyBorder="1"/>
    <xf numFmtId="0" fontId="11" fillId="0" borderId="40" xfId="0" applyFont="1" applyBorder="1"/>
    <xf numFmtId="0" fontId="3" fillId="0" borderId="2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62" xfId="0" applyFont="1" applyBorder="1" applyAlignment="1">
      <alignment horizontal="left"/>
    </xf>
    <xf numFmtId="0" fontId="9" fillId="0" borderId="28" xfId="0" applyFont="1" applyBorder="1"/>
    <xf numFmtId="0" fontId="9" fillId="0" borderId="1" xfId="0" applyFont="1" applyBorder="1"/>
    <xf numFmtId="0" fontId="9" fillId="0" borderId="89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62" xfId="0" applyFont="1" applyBorder="1"/>
    <xf numFmtId="49" fontId="2" fillId="0" borderId="1" xfId="0" applyNumberFormat="1" applyFont="1" applyBorder="1" applyAlignment="1">
      <alignment horizontal="center" vertical="center" shrinkToFit="1"/>
    </xf>
    <xf numFmtId="49" fontId="2" fillId="0" borderId="27" xfId="0" applyNumberFormat="1" applyFont="1" applyBorder="1" applyAlignment="1">
      <alignment horizontal="center" vertical="center" shrinkToFit="1"/>
    </xf>
    <xf numFmtId="49" fontId="2" fillId="0" borderId="4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shrinkToFit="1"/>
    </xf>
    <xf numFmtId="49" fontId="2" fillId="0" borderId="32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shrinkToFit="1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3" fillId="0" borderId="37" xfId="0" applyFont="1" applyBorder="1"/>
    <xf numFmtId="0" fontId="3" fillId="0" borderId="23" xfId="0" applyFont="1" applyBorder="1"/>
    <xf numFmtId="0" fontId="3" fillId="0" borderId="1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1" xfId="0" applyFont="1" applyBorder="1"/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49" fontId="3" fillId="0" borderId="46" xfId="0" applyNumberFormat="1" applyFont="1" applyBorder="1"/>
    <xf numFmtId="49" fontId="3" fillId="0" borderId="23" xfId="0" applyNumberFormat="1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2" xfId="0" applyFont="1" applyBorder="1"/>
    <xf numFmtId="49" fontId="3" fillId="0" borderId="51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3" xfId="0" applyFont="1" applyBorder="1"/>
    <xf numFmtId="0" fontId="3" fillId="0" borderId="44" xfId="0" applyFont="1" applyBorder="1"/>
    <xf numFmtId="0" fontId="3" fillId="0" borderId="41" xfId="0" applyFont="1" applyBorder="1"/>
    <xf numFmtId="0" fontId="3" fillId="0" borderId="22" xfId="0" applyFont="1" applyBorder="1"/>
    <xf numFmtId="49" fontId="3" fillId="0" borderId="46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0" fontId="3" fillId="0" borderId="28" xfId="0" applyFont="1" applyBorder="1"/>
    <xf numFmtId="0" fontId="3" fillId="0" borderId="32" xfId="0" applyFont="1" applyBorder="1"/>
    <xf numFmtId="0" fontId="3" fillId="0" borderId="4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1" fillId="0" borderId="53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56" fontId="3" fillId="0" borderId="22" xfId="0" quotePrefix="1" applyNumberFormat="1" applyFont="1" applyBorder="1" applyAlignment="1">
      <alignment horizontal="center" vertical="center"/>
    </xf>
    <xf numFmtId="56" fontId="3" fillId="0" borderId="23" xfId="0" quotePrefix="1" applyNumberFormat="1" applyFont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3" fillId="0" borderId="24" xfId="0" applyFont="1" applyBorder="1"/>
    <xf numFmtId="0" fontId="3" fillId="0" borderId="39" xfId="0" applyFont="1" applyBorder="1"/>
    <xf numFmtId="0" fontId="2" fillId="0" borderId="27" xfId="0" applyFont="1" applyBorder="1" applyAlignment="1">
      <alignment horizontal="center" shrinkToFit="1"/>
    </xf>
    <xf numFmtId="0" fontId="2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4" fillId="0" borderId="28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89" xfId="0" applyFont="1" applyBorder="1" applyAlignment="1">
      <alignment vertical="center"/>
    </xf>
    <xf numFmtId="0" fontId="3" fillId="0" borderId="5" xfId="0" applyFont="1" applyBorder="1"/>
    <xf numFmtId="0" fontId="3" fillId="0" borderId="21" xfId="0" applyFont="1" applyBorder="1"/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62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76" xfId="0" applyNumberFormat="1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87" xfId="0" applyNumberFormat="1" applyFont="1" applyBorder="1" applyAlignment="1">
      <alignment horizontal="center" vertical="center"/>
    </xf>
    <xf numFmtId="49" fontId="3" fillId="0" borderId="75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88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1" xfId="0" applyFont="1" applyBorder="1"/>
    <xf numFmtId="0" fontId="4" fillId="0" borderId="32" xfId="0" applyFont="1" applyBorder="1"/>
    <xf numFmtId="0" fontId="3" fillId="0" borderId="31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4" fillId="0" borderId="27" xfId="0" applyFont="1" applyBorder="1"/>
    <xf numFmtId="0" fontId="4" fillId="0" borderId="23" xfId="0" applyFont="1" applyBorder="1"/>
    <xf numFmtId="0" fontId="4" fillId="0" borderId="45" xfId="0" applyFont="1" applyBorder="1"/>
    <xf numFmtId="0" fontId="4" fillId="0" borderId="41" xfId="0" applyFont="1" applyBorder="1"/>
    <xf numFmtId="0" fontId="4" fillId="0" borderId="22" xfId="0" applyFont="1" applyBorder="1"/>
    <xf numFmtId="0" fontId="4" fillId="0" borderId="47" xfId="0" applyFont="1" applyBorder="1"/>
    <xf numFmtId="0" fontId="4" fillId="0" borderId="25" xfId="0" applyFont="1" applyBorder="1"/>
    <xf numFmtId="0" fontId="4" fillId="0" borderId="80" xfId="0" applyFont="1" applyBorder="1"/>
    <xf numFmtId="0" fontId="4" fillId="0" borderId="72" xfId="0" applyFont="1" applyBorder="1"/>
    <xf numFmtId="0" fontId="4" fillId="0" borderId="34" xfId="0" applyFont="1" applyBorder="1"/>
    <xf numFmtId="0" fontId="4" fillId="0" borderId="11" xfId="0" applyFont="1" applyBorder="1"/>
    <xf numFmtId="0" fontId="4" fillId="0" borderId="37" xfId="0" applyFont="1" applyBorder="1"/>
    <xf numFmtId="0" fontId="4" fillId="0" borderId="50" xfId="0" applyFont="1" applyBorder="1"/>
    <xf numFmtId="0" fontId="4" fillId="0" borderId="39" xfId="0" applyFont="1" applyBorder="1"/>
    <xf numFmtId="49" fontId="3" fillId="0" borderId="69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64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0" fillId="0" borderId="71" xfId="0" applyBorder="1"/>
    <xf numFmtId="0" fontId="0" fillId="0" borderId="0" xfId="0"/>
    <xf numFmtId="0" fontId="4" fillId="0" borderId="73" xfId="0" applyFont="1" applyBorder="1"/>
    <xf numFmtId="49" fontId="3" fillId="0" borderId="74" xfId="0" applyNumberFormat="1" applyFont="1" applyBorder="1" applyAlignment="1">
      <alignment horizontal="center" vertical="center"/>
    </xf>
    <xf numFmtId="0" fontId="4" fillId="0" borderId="78" xfId="0" applyFont="1" applyBorder="1"/>
    <xf numFmtId="0" fontId="0" fillId="0" borderId="65" xfId="0" applyBorder="1" applyAlignment="1">
      <alignment horizontal="center" vertical="center"/>
    </xf>
    <xf numFmtId="0" fontId="0" fillId="0" borderId="15" xfId="0" applyBorder="1"/>
    <xf numFmtId="49" fontId="0" fillId="0" borderId="6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 shrinkToFit="1"/>
    </xf>
    <xf numFmtId="49" fontId="3" fillId="0" borderId="65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176" fontId="0" fillId="0" borderId="28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96" xfId="0" applyNumberFormat="1" applyBorder="1" applyAlignment="1">
      <alignment horizontal="center" vertical="center"/>
    </xf>
    <xf numFmtId="176" fontId="0" fillId="0" borderId="97" xfId="0" applyNumberFormat="1" applyBorder="1" applyAlignment="1">
      <alignment horizontal="center" vertical="center"/>
    </xf>
    <xf numFmtId="176" fontId="0" fillId="0" borderId="98" xfId="0" applyNumberFormat="1" applyBorder="1" applyAlignment="1">
      <alignment horizontal="center" vertical="center"/>
    </xf>
    <xf numFmtId="176" fontId="0" fillId="0" borderId="99" xfId="0" applyNumberFormat="1" applyBorder="1" applyAlignment="1">
      <alignment horizontal="center" vertical="center"/>
    </xf>
    <xf numFmtId="176" fontId="0" fillId="0" borderId="100" xfId="0" applyNumberFormat="1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178" fontId="0" fillId="2" borderId="28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77" fontId="0" fillId="0" borderId="96" xfId="0" applyNumberFormat="1" applyBorder="1" applyAlignment="1">
      <alignment horizontal="center" vertical="center"/>
    </xf>
    <xf numFmtId="177" fontId="0" fillId="0" borderId="97" xfId="0" applyNumberFormat="1" applyBorder="1" applyAlignment="1">
      <alignment horizontal="center" vertical="center"/>
    </xf>
    <xf numFmtId="177" fontId="0" fillId="0" borderId="98" xfId="0" applyNumberFormat="1" applyBorder="1" applyAlignment="1">
      <alignment horizontal="center" vertical="center"/>
    </xf>
    <xf numFmtId="177" fontId="0" fillId="0" borderId="99" xfId="0" applyNumberFormat="1" applyBorder="1" applyAlignment="1">
      <alignment horizontal="center" vertical="center"/>
    </xf>
    <xf numFmtId="177" fontId="0" fillId="0" borderId="100" xfId="0" applyNumberFormat="1" applyBorder="1" applyAlignment="1">
      <alignment horizontal="center" vertical="center"/>
    </xf>
    <xf numFmtId="177" fontId="0" fillId="0" borderId="51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7" fontId="0" fillId="2" borderId="28" xfId="0" applyNumberFormat="1" applyFill="1" applyBorder="1" applyAlignment="1">
      <alignment horizontal="center" vertical="center"/>
    </xf>
    <xf numFmtId="177" fontId="0" fillId="2" borderId="27" xfId="0" applyNumberFormat="1" applyFill="1" applyBorder="1" applyAlignment="1">
      <alignment horizontal="center" vertical="center"/>
    </xf>
    <xf numFmtId="176" fontId="3" fillId="0" borderId="96" xfId="0" applyNumberFormat="1" applyFont="1" applyBorder="1" applyAlignment="1">
      <alignment horizontal="center" vertical="center"/>
    </xf>
    <xf numFmtId="176" fontId="3" fillId="0" borderId="97" xfId="0" applyNumberFormat="1" applyFont="1" applyBorder="1" applyAlignment="1">
      <alignment horizontal="center" vertical="center"/>
    </xf>
    <xf numFmtId="176" fontId="3" fillId="0" borderId="98" xfId="0" applyNumberFormat="1" applyFont="1" applyBorder="1" applyAlignment="1">
      <alignment horizontal="center" vertical="center"/>
    </xf>
    <xf numFmtId="176" fontId="3" fillId="0" borderId="99" xfId="0" applyNumberFormat="1" applyFont="1" applyBorder="1" applyAlignment="1">
      <alignment horizontal="center" vertical="center"/>
    </xf>
    <xf numFmtId="176" fontId="3" fillId="0" borderId="100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62</xdr:row>
      <xdr:rowOff>0</xdr:rowOff>
    </xdr:from>
    <xdr:ext cx="190500" cy="0"/>
    <xdr:sp macro="" textlink="">
      <xdr:nvSpPr>
        <xdr:cNvPr id="2" name="Text Box 83">
          <a:extLst>
            <a:ext uri="{FF2B5EF4-FFF2-40B4-BE49-F238E27FC236}">
              <a16:creationId xmlns:a16="http://schemas.microsoft.com/office/drawing/2014/main" id="{CE58C6F1-CDD9-4CF4-A09C-E8079DB4E8C0}"/>
            </a:ext>
          </a:extLst>
        </xdr:cNvPr>
        <xdr:cNvSpPr txBox="1">
          <a:spLocks noChangeArrowheads="1"/>
        </xdr:cNvSpPr>
      </xdr:nvSpPr>
      <xdr:spPr bwMode="auto">
        <a:xfrm>
          <a:off x="695325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62</xdr:row>
      <xdr:rowOff>0</xdr:rowOff>
    </xdr:from>
    <xdr:ext cx="377539" cy="65"/>
    <xdr:sp macro="" textlink="">
      <xdr:nvSpPr>
        <xdr:cNvPr id="3" name="Text Box 85">
          <a:extLst>
            <a:ext uri="{FF2B5EF4-FFF2-40B4-BE49-F238E27FC236}">
              <a16:creationId xmlns:a16="http://schemas.microsoft.com/office/drawing/2014/main" id="{2C47721E-A81B-41E9-A3A8-38DC23D85376}"/>
            </a:ext>
          </a:extLst>
        </xdr:cNvPr>
        <xdr:cNvSpPr txBox="1">
          <a:spLocks noChangeArrowheads="1"/>
        </xdr:cNvSpPr>
      </xdr:nvSpPr>
      <xdr:spPr bwMode="auto">
        <a:xfrm>
          <a:off x="1209685" y="10629900"/>
          <a:ext cx="377539" cy="65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10</xdr:col>
      <xdr:colOff>190500</xdr:colOff>
      <xdr:row>62</xdr:row>
      <xdr:rowOff>0</xdr:rowOff>
    </xdr:from>
    <xdr:ext cx="200025" cy="0"/>
    <xdr:sp macro="" textlink="">
      <xdr:nvSpPr>
        <xdr:cNvPr id="4" name="Text Box 86">
          <a:extLst>
            <a:ext uri="{FF2B5EF4-FFF2-40B4-BE49-F238E27FC236}">
              <a16:creationId xmlns:a16="http://schemas.microsoft.com/office/drawing/2014/main" id="{E8D261E0-ACBE-44EF-AB42-E5D377F1C2EF}"/>
            </a:ext>
          </a:extLst>
        </xdr:cNvPr>
        <xdr:cNvSpPr txBox="1">
          <a:spLocks noChangeArrowheads="1"/>
        </xdr:cNvSpPr>
      </xdr:nvSpPr>
      <xdr:spPr bwMode="auto">
        <a:xfrm>
          <a:off x="27622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190500</xdr:colOff>
      <xdr:row>62</xdr:row>
      <xdr:rowOff>0</xdr:rowOff>
    </xdr:from>
    <xdr:ext cx="200025" cy="0"/>
    <xdr:sp macro="" textlink="">
      <xdr:nvSpPr>
        <xdr:cNvPr id="5" name="Text Box 87">
          <a:extLst>
            <a:ext uri="{FF2B5EF4-FFF2-40B4-BE49-F238E27FC236}">
              <a16:creationId xmlns:a16="http://schemas.microsoft.com/office/drawing/2014/main" id="{42D3FFA5-986B-4EFF-8D75-96217E5EA2CD}"/>
            </a:ext>
          </a:extLst>
        </xdr:cNvPr>
        <xdr:cNvSpPr txBox="1">
          <a:spLocks noChangeArrowheads="1"/>
        </xdr:cNvSpPr>
      </xdr:nvSpPr>
      <xdr:spPr bwMode="auto">
        <a:xfrm>
          <a:off x="37909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190500</xdr:colOff>
      <xdr:row>62</xdr:row>
      <xdr:rowOff>0</xdr:rowOff>
    </xdr:from>
    <xdr:ext cx="200025" cy="0"/>
    <xdr:sp macro="" textlink="">
      <xdr:nvSpPr>
        <xdr:cNvPr id="7" name="Text Box 89">
          <a:extLst>
            <a:ext uri="{FF2B5EF4-FFF2-40B4-BE49-F238E27FC236}">
              <a16:creationId xmlns:a16="http://schemas.microsoft.com/office/drawing/2014/main" id="{9C53819A-B60A-4BE0-81C1-85DDFD5847BC}"/>
            </a:ext>
          </a:extLst>
        </xdr:cNvPr>
        <xdr:cNvSpPr txBox="1">
          <a:spLocks noChangeArrowheads="1"/>
        </xdr:cNvSpPr>
      </xdr:nvSpPr>
      <xdr:spPr bwMode="auto">
        <a:xfrm>
          <a:off x="53340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190500</xdr:colOff>
      <xdr:row>62</xdr:row>
      <xdr:rowOff>0</xdr:rowOff>
    </xdr:from>
    <xdr:ext cx="200025" cy="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EE466A60-99C2-440C-98A7-0E5B9309E657}"/>
            </a:ext>
          </a:extLst>
        </xdr:cNvPr>
        <xdr:cNvSpPr txBox="1">
          <a:spLocks noChangeArrowheads="1"/>
        </xdr:cNvSpPr>
      </xdr:nvSpPr>
      <xdr:spPr bwMode="auto">
        <a:xfrm>
          <a:off x="63627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190500</xdr:colOff>
      <xdr:row>62</xdr:row>
      <xdr:rowOff>0</xdr:rowOff>
    </xdr:from>
    <xdr:ext cx="200025" cy="0"/>
    <xdr:sp macro="" textlink="">
      <xdr:nvSpPr>
        <xdr:cNvPr id="9" name="Text Box 91">
          <a:extLst>
            <a:ext uri="{FF2B5EF4-FFF2-40B4-BE49-F238E27FC236}">
              <a16:creationId xmlns:a16="http://schemas.microsoft.com/office/drawing/2014/main" id="{7F227AF6-DBF6-41BE-9A19-4625AA7CC1E9}"/>
            </a:ext>
          </a:extLst>
        </xdr:cNvPr>
        <xdr:cNvSpPr txBox="1">
          <a:spLocks noChangeArrowheads="1"/>
        </xdr:cNvSpPr>
      </xdr:nvSpPr>
      <xdr:spPr bwMode="auto">
        <a:xfrm>
          <a:off x="73914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62</xdr:row>
      <xdr:rowOff>0</xdr:rowOff>
    </xdr:from>
    <xdr:ext cx="190500" cy="0"/>
    <xdr:sp macro="" textlink="">
      <xdr:nvSpPr>
        <xdr:cNvPr id="11" name="Text Box 97">
          <a:extLst>
            <a:ext uri="{FF2B5EF4-FFF2-40B4-BE49-F238E27FC236}">
              <a16:creationId xmlns:a16="http://schemas.microsoft.com/office/drawing/2014/main" id="{D607FCBD-26D5-4382-9F75-94390669AFB8}"/>
            </a:ext>
          </a:extLst>
        </xdr:cNvPr>
        <xdr:cNvSpPr txBox="1">
          <a:spLocks noChangeArrowheads="1"/>
        </xdr:cNvSpPr>
      </xdr:nvSpPr>
      <xdr:spPr bwMode="auto">
        <a:xfrm>
          <a:off x="5314950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171450</xdr:colOff>
      <xdr:row>62</xdr:row>
      <xdr:rowOff>0</xdr:rowOff>
    </xdr:from>
    <xdr:ext cx="190500" cy="0"/>
    <xdr:sp macro="" textlink="">
      <xdr:nvSpPr>
        <xdr:cNvPr id="12" name="Text Box 97">
          <a:extLst>
            <a:ext uri="{FF2B5EF4-FFF2-40B4-BE49-F238E27FC236}">
              <a16:creationId xmlns:a16="http://schemas.microsoft.com/office/drawing/2014/main" id="{34169982-2FB9-4345-BA9A-7A5DA606135A}"/>
            </a:ext>
          </a:extLst>
        </xdr:cNvPr>
        <xdr:cNvSpPr txBox="1">
          <a:spLocks noChangeArrowheads="1"/>
        </xdr:cNvSpPr>
      </xdr:nvSpPr>
      <xdr:spPr bwMode="auto">
        <a:xfrm>
          <a:off x="7372350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63</xdr:row>
      <xdr:rowOff>0</xdr:rowOff>
    </xdr:from>
    <xdr:ext cx="196215" cy="0"/>
    <xdr:sp macro="" textlink="">
      <xdr:nvSpPr>
        <xdr:cNvPr id="13" name="Text Box 82">
          <a:extLst>
            <a:ext uri="{FF2B5EF4-FFF2-40B4-BE49-F238E27FC236}">
              <a16:creationId xmlns:a16="http://schemas.microsoft.com/office/drawing/2014/main" id="{A4A25F7E-AB05-4DFE-9475-4615B60FB0FF}"/>
            </a:ext>
          </a:extLst>
        </xdr:cNvPr>
        <xdr:cNvSpPr txBox="1">
          <a:spLocks noChangeArrowheads="1"/>
        </xdr:cNvSpPr>
      </xdr:nvSpPr>
      <xdr:spPr bwMode="auto">
        <a:xfrm>
          <a:off x="17145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63</xdr:row>
      <xdr:rowOff>0</xdr:rowOff>
    </xdr:from>
    <xdr:ext cx="377539" cy="65"/>
    <xdr:sp macro="" textlink="">
      <xdr:nvSpPr>
        <xdr:cNvPr id="14" name="Text Box 84">
          <a:extLst>
            <a:ext uri="{FF2B5EF4-FFF2-40B4-BE49-F238E27FC236}">
              <a16:creationId xmlns:a16="http://schemas.microsoft.com/office/drawing/2014/main" id="{83246AB6-989E-424B-A1D4-2CD8DC57ED31}"/>
            </a:ext>
          </a:extLst>
        </xdr:cNvPr>
        <xdr:cNvSpPr txBox="1">
          <a:spLocks noChangeArrowheads="1"/>
        </xdr:cNvSpPr>
      </xdr:nvSpPr>
      <xdr:spPr bwMode="auto">
        <a:xfrm>
          <a:off x="71583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14</xdr:col>
      <xdr:colOff>171450</xdr:colOff>
      <xdr:row>63</xdr:row>
      <xdr:rowOff>0</xdr:rowOff>
    </xdr:from>
    <xdr:ext cx="196215" cy="0"/>
    <xdr:sp macro="" textlink="">
      <xdr:nvSpPr>
        <xdr:cNvPr id="15" name="Text Box 87">
          <a:extLst>
            <a:ext uri="{FF2B5EF4-FFF2-40B4-BE49-F238E27FC236}">
              <a16:creationId xmlns:a16="http://schemas.microsoft.com/office/drawing/2014/main" id="{60BEACF8-9115-4990-A5D6-DB7D7C1DB75E}"/>
            </a:ext>
          </a:extLst>
        </xdr:cNvPr>
        <xdr:cNvSpPr txBox="1">
          <a:spLocks noChangeArrowheads="1"/>
        </xdr:cNvSpPr>
      </xdr:nvSpPr>
      <xdr:spPr bwMode="auto">
        <a:xfrm>
          <a:off x="37719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214604</xdr:colOff>
      <xdr:row>63</xdr:row>
      <xdr:rowOff>0</xdr:rowOff>
    </xdr:from>
    <xdr:ext cx="377539" cy="65"/>
    <xdr:sp macro="" textlink="">
      <xdr:nvSpPr>
        <xdr:cNvPr id="16" name="Text Box 79">
          <a:extLst>
            <a:ext uri="{FF2B5EF4-FFF2-40B4-BE49-F238E27FC236}">
              <a16:creationId xmlns:a16="http://schemas.microsoft.com/office/drawing/2014/main" id="{1494559D-5FF0-448C-8582-1F51BC54AF54}"/>
            </a:ext>
          </a:extLst>
        </xdr:cNvPr>
        <xdr:cNvSpPr txBox="1">
          <a:spLocks noChangeArrowheads="1"/>
        </xdr:cNvSpPr>
      </xdr:nvSpPr>
      <xdr:spPr bwMode="auto">
        <a:xfrm>
          <a:off x="25291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24</xdr:col>
      <xdr:colOff>171450</xdr:colOff>
      <xdr:row>63</xdr:row>
      <xdr:rowOff>0</xdr:rowOff>
    </xdr:from>
    <xdr:ext cx="196215" cy="12481"/>
    <xdr:sp macro="" textlink="">
      <xdr:nvSpPr>
        <xdr:cNvPr id="18" name="Text Box 81">
          <a:extLst>
            <a:ext uri="{FF2B5EF4-FFF2-40B4-BE49-F238E27FC236}">
              <a16:creationId xmlns:a16="http://schemas.microsoft.com/office/drawing/2014/main" id="{1F8FEC39-988B-4528-88D9-EF23A8057FC1}"/>
            </a:ext>
          </a:extLst>
        </xdr:cNvPr>
        <xdr:cNvSpPr txBox="1">
          <a:spLocks noChangeArrowheads="1"/>
        </xdr:cNvSpPr>
      </xdr:nvSpPr>
      <xdr:spPr bwMode="auto">
        <a:xfrm>
          <a:off x="634365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63</xdr:row>
      <xdr:rowOff>0</xdr:rowOff>
    </xdr:from>
    <xdr:ext cx="196215" cy="12481"/>
    <xdr:sp macro="" textlink="">
      <xdr:nvSpPr>
        <xdr:cNvPr id="19" name="Text Box 82">
          <a:extLst>
            <a:ext uri="{FF2B5EF4-FFF2-40B4-BE49-F238E27FC236}">
              <a16:creationId xmlns:a16="http://schemas.microsoft.com/office/drawing/2014/main" id="{6E2F563A-993D-4690-A926-3CADFC8222CA}"/>
            </a:ext>
          </a:extLst>
        </xdr:cNvPr>
        <xdr:cNvSpPr txBox="1">
          <a:spLocks noChangeArrowheads="1"/>
        </xdr:cNvSpPr>
      </xdr:nvSpPr>
      <xdr:spPr bwMode="auto">
        <a:xfrm>
          <a:off x="17145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63</xdr:row>
      <xdr:rowOff>0</xdr:rowOff>
    </xdr:from>
    <xdr:ext cx="196215" cy="12481"/>
    <xdr:sp macro="" textlink="">
      <xdr:nvSpPr>
        <xdr:cNvPr id="20" name="Text Box 83">
          <a:extLst>
            <a:ext uri="{FF2B5EF4-FFF2-40B4-BE49-F238E27FC236}">
              <a16:creationId xmlns:a16="http://schemas.microsoft.com/office/drawing/2014/main" id="{D45EE6B7-AFE9-4776-8C23-FBD0C6E56BCA}"/>
            </a:ext>
          </a:extLst>
        </xdr:cNvPr>
        <xdr:cNvSpPr txBox="1">
          <a:spLocks noChangeArrowheads="1"/>
        </xdr:cNvSpPr>
      </xdr:nvSpPr>
      <xdr:spPr bwMode="auto">
        <a:xfrm>
          <a:off x="6858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63</xdr:row>
      <xdr:rowOff>0</xdr:rowOff>
    </xdr:from>
    <xdr:ext cx="377539" cy="65"/>
    <xdr:sp macro="" textlink="">
      <xdr:nvSpPr>
        <xdr:cNvPr id="21" name="Text Box 84">
          <a:extLst>
            <a:ext uri="{FF2B5EF4-FFF2-40B4-BE49-F238E27FC236}">
              <a16:creationId xmlns:a16="http://schemas.microsoft.com/office/drawing/2014/main" id="{B5660E99-126C-49FE-AB6B-53AFD06B00CF}"/>
            </a:ext>
          </a:extLst>
        </xdr:cNvPr>
        <xdr:cNvSpPr txBox="1">
          <a:spLocks noChangeArrowheads="1"/>
        </xdr:cNvSpPr>
      </xdr:nvSpPr>
      <xdr:spPr bwMode="auto">
        <a:xfrm>
          <a:off x="71583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16</xdr:col>
      <xdr:colOff>190500</xdr:colOff>
      <xdr:row>63</xdr:row>
      <xdr:rowOff>0</xdr:rowOff>
    </xdr:from>
    <xdr:ext cx="180975" cy="12481"/>
    <xdr:sp macro="" textlink="">
      <xdr:nvSpPr>
        <xdr:cNvPr id="22" name="Text Box 86">
          <a:extLst>
            <a:ext uri="{FF2B5EF4-FFF2-40B4-BE49-F238E27FC236}">
              <a16:creationId xmlns:a16="http://schemas.microsoft.com/office/drawing/2014/main" id="{E26A2B66-2A79-41D8-8746-5B10E607FD0D}"/>
            </a:ext>
          </a:extLst>
        </xdr:cNvPr>
        <xdr:cNvSpPr txBox="1">
          <a:spLocks noChangeArrowheads="1"/>
        </xdr:cNvSpPr>
      </xdr:nvSpPr>
      <xdr:spPr bwMode="auto">
        <a:xfrm>
          <a:off x="4305300" y="10801350"/>
          <a:ext cx="18097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63</xdr:row>
      <xdr:rowOff>0</xdr:rowOff>
    </xdr:from>
    <xdr:ext cx="196215" cy="12481"/>
    <xdr:sp macro="" textlink="">
      <xdr:nvSpPr>
        <xdr:cNvPr id="23" name="Text Box 87">
          <a:extLst>
            <a:ext uri="{FF2B5EF4-FFF2-40B4-BE49-F238E27FC236}">
              <a16:creationId xmlns:a16="http://schemas.microsoft.com/office/drawing/2014/main" id="{8628CCD7-1773-4598-9838-89FCAA1208DC}"/>
            </a:ext>
          </a:extLst>
        </xdr:cNvPr>
        <xdr:cNvSpPr txBox="1">
          <a:spLocks noChangeArrowheads="1"/>
        </xdr:cNvSpPr>
      </xdr:nvSpPr>
      <xdr:spPr bwMode="auto">
        <a:xfrm>
          <a:off x="37719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214604</xdr:colOff>
      <xdr:row>63</xdr:row>
      <xdr:rowOff>0</xdr:rowOff>
    </xdr:from>
    <xdr:ext cx="377539" cy="65"/>
    <xdr:sp macro="" textlink="">
      <xdr:nvSpPr>
        <xdr:cNvPr id="24" name="Text Box 79">
          <a:extLst>
            <a:ext uri="{FF2B5EF4-FFF2-40B4-BE49-F238E27FC236}">
              <a16:creationId xmlns:a16="http://schemas.microsoft.com/office/drawing/2014/main" id="{308792AA-8E46-4DE0-B2CF-01FCAA1F9125}"/>
            </a:ext>
          </a:extLst>
        </xdr:cNvPr>
        <xdr:cNvSpPr txBox="1">
          <a:spLocks noChangeArrowheads="1"/>
        </xdr:cNvSpPr>
      </xdr:nvSpPr>
      <xdr:spPr bwMode="auto">
        <a:xfrm>
          <a:off x="25291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24</xdr:col>
      <xdr:colOff>171450</xdr:colOff>
      <xdr:row>63</xdr:row>
      <xdr:rowOff>0</xdr:rowOff>
    </xdr:from>
    <xdr:ext cx="188858" cy="0"/>
    <xdr:sp macro="" textlink="">
      <xdr:nvSpPr>
        <xdr:cNvPr id="26" name="Text Box 81">
          <a:extLst>
            <a:ext uri="{FF2B5EF4-FFF2-40B4-BE49-F238E27FC236}">
              <a16:creationId xmlns:a16="http://schemas.microsoft.com/office/drawing/2014/main" id="{8809F0DC-A7AF-455E-AE0B-7A398D2DF2C8}"/>
            </a:ext>
          </a:extLst>
        </xdr:cNvPr>
        <xdr:cNvSpPr txBox="1">
          <a:spLocks noChangeArrowheads="1"/>
        </xdr:cNvSpPr>
      </xdr:nvSpPr>
      <xdr:spPr bwMode="auto">
        <a:xfrm>
          <a:off x="6343650" y="108013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63</xdr:row>
      <xdr:rowOff>0</xdr:rowOff>
    </xdr:from>
    <xdr:ext cx="188857" cy="0"/>
    <xdr:sp macro="" textlink="">
      <xdr:nvSpPr>
        <xdr:cNvPr id="27" name="Text Box 82">
          <a:extLst>
            <a:ext uri="{FF2B5EF4-FFF2-40B4-BE49-F238E27FC236}">
              <a16:creationId xmlns:a16="http://schemas.microsoft.com/office/drawing/2014/main" id="{7F0071E8-4FD6-4877-ABAF-315E21CAEEE6}"/>
            </a:ext>
          </a:extLst>
        </xdr:cNvPr>
        <xdr:cNvSpPr txBox="1">
          <a:spLocks noChangeArrowheads="1"/>
        </xdr:cNvSpPr>
      </xdr:nvSpPr>
      <xdr:spPr bwMode="auto">
        <a:xfrm>
          <a:off x="171450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63</xdr:row>
      <xdr:rowOff>0</xdr:rowOff>
    </xdr:from>
    <xdr:ext cx="188857" cy="0"/>
    <xdr:sp macro="" textlink="">
      <xdr:nvSpPr>
        <xdr:cNvPr id="28" name="Text Box 83">
          <a:extLst>
            <a:ext uri="{FF2B5EF4-FFF2-40B4-BE49-F238E27FC236}">
              <a16:creationId xmlns:a16="http://schemas.microsoft.com/office/drawing/2014/main" id="{3DAA06BE-6331-434D-AD10-D45D9D982DEB}"/>
            </a:ext>
          </a:extLst>
        </xdr:cNvPr>
        <xdr:cNvSpPr txBox="1">
          <a:spLocks noChangeArrowheads="1"/>
        </xdr:cNvSpPr>
      </xdr:nvSpPr>
      <xdr:spPr bwMode="auto">
        <a:xfrm>
          <a:off x="68580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63</xdr:row>
      <xdr:rowOff>0</xdr:rowOff>
    </xdr:from>
    <xdr:ext cx="377539" cy="65"/>
    <xdr:sp macro="" textlink="">
      <xdr:nvSpPr>
        <xdr:cNvPr id="29" name="Text Box 84">
          <a:extLst>
            <a:ext uri="{FF2B5EF4-FFF2-40B4-BE49-F238E27FC236}">
              <a16:creationId xmlns:a16="http://schemas.microsoft.com/office/drawing/2014/main" id="{5B8E8008-39DC-4B2B-A32E-B572D75F9145}"/>
            </a:ext>
          </a:extLst>
        </xdr:cNvPr>
        <xdr:cNvSpPr txBox="1">
          <a:spLocks noChangeArrowheads="1"/>
        </xdr:cNvSpPr>
      </xdr:nvSpPr>
      <xdr:spPr bwMode="auto">
        <a:xfrm>
          <a:off x="71583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16</xdr:col>
      <xdr:colOff>228600</xdr:colOff>
      <xdr:row>61</xdr:row>
      <xdr:rowOff>152400</xdr:rowOff>
    </xdr:from>
    <xdr:ext cx="179333" cy="0"/>
    <xdr:sp macro="" textlink="">
      <xdr:nvSpPr>
        <xdr:cNvPr id="30" name="Text Box 86">
          <a:extLst>
            <a:ext uri="{FF2B5EF4-FFF2-40B4-BE49-F238E27FC236}">
              <a16:creationId xmlns:a16="http://schemas.microsoft.com/office/drawing/2014/main" id="{3A3B9DFD-E540-4617-BD42-C0FC381DD00A}"/>
            </a:ext>
          </a:extLst>
        </xdr:cNvPr>
        <xdr:cNvSpPr txBox="1">
          <a:spLocks noChangeArrowheads="1"/>
        </xdr:cNvSpPr>
      </xdr:nvSpPr>
      <xdr:spPr bwMode="auto">
        <a:xfrm>
          <a:off x="4343400" y="10687050"/>
          <a:ext cx="1793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63</xdr:row>
      <xdr:rowOff>0</xdr:rowOff>
    </xdr:from>
    <xdr:ext cx="188857" cy="0"/>
    <xdr:sp macro="" textlink="">
      <xdr:nvSpPr>
        <xdr:cNvPr id="31" name="Text Box 87">
          <a:extLst>
            <a:ext uri="{FF2B5EF4-FFF2-40B4-BE49-F238E27FC236}">
              <a16:creationId xmlns:a16="http://schemas.microsoft.com/office/drawing/2014/main" id="{1E63F12F-F3CC-4AD8-9AC6-CBC2343DBA4F}"/>
            </a:ext>
          </a:extLst>
        </xdr:cNvPr>
        <xdr:cNvSpPr txBox="1">
          <a:spLocks noChangeArrowheads="1"/>
        </xdr:cNvSpPr>
      </xdr:nvSpPr>
      <xdr:spPr bwMode="auto">
        <a:xfrm>
          <a:off x="377190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171450</xdr:colOff>
      <xdr:row>63</xdr:row>
      <xdr:rowOff>0</xdr:rowOff>
    </xdr:from>
    <xdr:ext cx="196215" cy="0"/>
    <xdr:sp macro="" textlink="">
      <xdr:nvSpPr>
        <xdr:cNvPr id="32" name="Text Box 82">
          <a:extLst>
            <a:ext uri="{FF2B5EF4-FFF2-40B4-BE49-F238E27FC236}">
              <a16:creationId xmlns:a16="http://schemas.microsoft.com/office/drawing/2014/main" id="{4D616B39-F22B-4B19-8FC6-276ECA924D44}"/>
            </a:ext>
          </a:extLst>
        </xdr:cNvPr>
        <xdr:cNvSpPr txBox="1">
          <a:spLocks noChangeArrowheads="1"/>
        </xdr:cNvSpPr>
      </xdr:nvSpPr>
      <xdr:spPr bwMode="auto">
        <a:xfrm>
          <a:off x="114871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63</xdr:row>
      <xdr:rowOff>0</xdr:rowOff>
    </xdr:from>
    <xdr:ext cx="196215" cy="0"/>
    <xdr:sp macro="" textlink="">
      <xdr:nvSpPr>
        <xdr:cNvPr id="33" name="Text Box 87">
          <a:extLst>
            <a:ext uri="{FF2B5EF4-FFF2-40B4-BE49-F238E27FC236}">
              <a16:creationId xmlns:a16="http://schemas.microsoft.com/office/drawing/2014/main" id="{1246DA26-BD7F-4715-ACE9-BE6EF492430C}"/>
            </a:ext>
          </a:extLst>
        </xdr:cNvPr>
        <xdr:cNvSpPr txBox="1">
          <a:spLocks noChangeArrowheads="1"/>
        </xdr:cNvSpPr>
      </xdr:nvSpPr>
      <xdr:spPr bwMode="auto">
        <a:xfrm>
          <a:off x="17145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63</xdr:row>
      <xdr:rowOff>0</xdr:rowOff>
    </xdr:from>
    <xdr:ext cx="196215" cy="0"/>
    <xdr:sp macro="" textlink="">
      <xdr:nvSpPr>
        <xdr:cNvPr id="34" name="Text Box 82">
          <a:extLst>
            <a:ext uri="{FF2B5EF4-FFF2-40B4-BE49-F238E27FC236}">
              <a16:creationId xmlns:a16="http://schemas.microsoft.com/office/drawing/2014/main" id="{E6F2DE5B-A48F-4345-B069-CB787F713A02}"/>
            </a:ext>
          </a:extLst>
        </xdr:cNvPr>
        <xdr:cNvSpPr txBox="1">
          <a:spLocks noChangeArrowheads="1"/>
        </xdr:cNvSpPr>
      </xdr:nvSpPr>
      <xdr:spPr bwMode="auto">
        <a:xfrm>
          <a:off x="37719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171450</xdr:colOff>
      <xdr:row>63</xdr:row>
      <xdr:rowOff>0</xdr:rowOff>
    </xdr:from>
    <xdr:ext cx="196215" cy="0"/>
    <xdr:sp macro="" textlink="">
      <xdr:nvSpPr>
        <xdr:cNvPr id="36" name="Text Box 82">
          <a:extLst>
            <a:ext uri="{FF2B5EF4-FFF2-40B4-BE49-F238E27FC236}">
              <a16:creationId xmlns:a16="http://schemas.microsoft.com/office/drawing/2014/main" id="{43A1F9DA-106E-4D94-A10D-51DFC3A95E26}"/>
            </a:ext>
          </a:extLst>
        </xdr:cNvPr>
        <xdr:cNvSpPr txBox="1">
          <a:spLocks noChangeArrowheads="1"/>
        </xdr:cNvSpPr>
      </xdr:nvSpPr>
      <xdr:spPr bwMode="auto">
        <a:xfrm>
          <a:off x="73723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180975</xdr:colOff>
      <xdr:row>62</xdr:row>
      <xdr:rowOff>0</xdr:rowOff>
    </xdr:from>
    <xdr:ext cx="190500" cy="0"/>
    <xdr:sp macro="" textlink="">
      <xdr:nvSpPr>
        <xdr:cNvPr id="2" name="Text Box 83">
          <a:extLst>
            <a:ext uri="{FF2B5EF4-FFF2-40B4-BE49-F238E27FC236}">
              <a16:creationId xmlns:a16="http://schemas.microsoft.com/office/drawing/2014/main" id="{36A7DC57-B406-4247-83E9-ED6354503A7E}"/>
            </a:ext>
          </a:extLst>
        </xdr:cNvPr>
        <xdr:cNvSpPr txBox="1">
          <a:spLocks noChangeArrowheads="1"/>
        </xdr:cNvSpPr>
      </xdr:nvSpPr>
      <xdr:spPr bwMode="auto">
        <a:xfrm>
          <a:off x="1209675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180985</xdr:colOff>
      <xdr:row>62</xdr:row>
      <xdr:rowOff>0</xdr:rowOff>
    </xdr:from>
    <xdr:ext cx="377539" cy="65"/>
    <xdr:sp macro="" textlink="">
      <xdr:nvSpPr>
        <xdr:cNvPr id="3" name="Text Box 85">
          <a:extLst>
            <a:ext uri="{FF2B5EF4-FFF2-40B4-BE49-F238E27FC236}">
              <a16:creationId xmlns:a16="http://schemas.microsoft.com/office/drawing/2014/main" id="{4E49C4DA-60BA-4E80-AAB2-F563C0DDF54C}"/>
            </a:ext>
          </a:extLst>
        </xdr:cNvPr>
        <xdr:cNvSpPr txBox="1">
          <a:spLocks noChangeArrowheads="1"/>
        </xdr:cNvSpPr>
      </xdr:nvSpPr>
      <xdr:spPr bwMode="auto">
        <a:xfrm>
          <a:off x="1724035" y="10629900"/>
          <a:ext cx="377539" cy="65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12</xdr:col>
      <xdr:colOff>190500</xdr:colOff>
      <xdr:row>62</xdr:row>
      <xdr:rowOff>0</xdr:rowOff>
    </xdr:from>
    <xdr:ext cx="200025" cy="0"/>
    <xdr:sp macro="" textlink="">
      <xdr:nvSpPr>
        <xdr:cNvPr id="4" name="Text Box 86">
          <a:extLst>
            <a:ext uri="{FF2B5EF4-FFF2-40B4-BE49-F238E27FC236}">
              <a16:creationId xmlns:a16="http://schemas.microsoft.com/office/drawing/2014/main" id="{BBFBD2DC-D3D1-469C-88E5-0B6547908F74}"/>
            </a:ext>
          </a:extLst>
        </xdr:cNvPr>
        <xdr:cNvSpPr txBox="1">
          <a:spLocks noChangeArrowheads="1"/>
        </xdr:cNvSpPr>
      </xdr:nvSpPr>
      <xdr:spPr bwMode="auto">
        <a:xfrm>
          <a:off x="32766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190500</xdr:colOff>
      <xdr:row>62</xdr:row>
      <xdr:rowOff>0</xdr:rowOff>
    </xdr:from>
    <xdr:ext cx="200025" cy="0"/>
    <xdr:sp macro="" textlink="">
      <xdr:nvSpPr>
        <xdr:cNvPr id="5" name="Text Box 87">
          <a:extLst>
            <a:ext uri="{FF2B5EF4-FFF2-40B4-BE49-F238E27FC236}">
              <a16:creationId xmlns:a16="http://schemas.microsoft.com/office/drawing/2014/main" id="{0EE6BF7B-4DBD-438B-8F3B-78EC7430C4D5}"/>
            </a:ext>
          </a:extLst>
        </xdr:cNvPr>
        <xdr:cNvSpPr txBox="1">
          <a:spLocks noChangeArrowheads="1"/>
        </xdr:cNvSpPr>
      </xdr:nvSpPr>
      <xdr:spPr bwMode="auto">
        <a:xfrm>
          <a:off x="43053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190500</xdr:colOff>
      <xdr:row>62</xdr:row>
      <xdr:rowOff>0</xdr:rowOff>
    </xdr:from>
    <xdr:ext cx="438150" cy="0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8382DDB6-C29C-4FC9-AD9B-3F7F223BBEC7}"/>
            </a:ext>
          </a:extLst>
        </xdr:cNvPr>
        <xdr:cNvSpPr txBox="1">
          <a:spLocks noChangeArrowheads="1"/>
        </xdr:cNvSpPr>
      </xdr:nvSpPr>
      <xdr:spPr bwMode="auto">
        <a:xfrm>
          <a:off x="4819650" y="106299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62</xdr:row>
      <xdr:rowOff>0</xdr:rowOff>
    </xdr:from>
    <xdr:ext cx="200025" cy="0"/>
    <xdr:sp macro="" textlink="">
      <xdr:nvSpPr>
        <xdr:cNvPr id="7" name="Text Box 89">
          <a:extLst>
            <a:ext uri="{FF2B5EF4-FFF2-40B4-BE49-F238E27FC236}">
              <a16:creationId xmlns:a16="http://schemas.microsoft.com/office/drawing/2014/main" id="{010C16BB-AE6F-47F7-9822-E3D2A081AABE}"/>
            </a:ext>
          </a:extLst>
        </xdr:cNvPr>
        <xdr:cNvSpPr txBox="1">
          <a:spLocks noChangeArrowheads="1"/>
        </xdr:cNvSpPr>
      </xdr:nvSpPr>
      <xdr:spPr bwMode="auto">
        <a:xfrm>
          <a:off x="58483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190500</xdr:colOff>
      <xdr:row>62</xdr:row>
      <xdr:rowOff>0</xdr:rowOff>
    </xdr:from>
    <xdr:ext cx="200025" cy="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A69F7AAC-8504-4836-880B-6AD19A640017}"/>
            </a:ext>
          </a:extLst>
        </xdr:cNvPr>
        <xdr:cNvSpPr txBox="1">
          <a:spLocks noChangeArrowheads="1"/>
        </xdr:cNvSpPr>
      </xdr:nvSpPr>
      <xdr:spPr bwMode="auto">
        <a:xfrm>
          <a:off x="68770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190500</xdr:colOff>
      <xdr:row>62</xdr:row>
      <xdr:rowOff>0</xdr:rowOff>
    </xdr:from>
    <xdr:ext cx="200025" cy="0"/>
    <xdr:sp macro="" textlink="">
      <xdr:nvSpPr>
        <xdr:cNvPr id="9" name="Text Box 91">
          <a:extLst>
            <a:ext uri="{FF2B5EF4-FFF2-40B4-BE49-F238E27FC236}">
              <a16:creationId xmlns:a16="http://schemas.microsoft.com/office/drawing/2014/main" id="{DA202224-87EF-401C-A83F-E4AE20C30F70}"/>
            </a:ext>
          </a:extLst>
        </xdr:cNvPr>
        <xdr:cNvSpPr txBox="1">
          <a:spLocks noChangeArrowheads="1"/>
        </xdr:cNvSpPr>
      </xdr:nvSpPr>
      <xdr:spPr bwMode="auto">
        <a:xfrm>
          <a:off x="79057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171450</xdr:colOff>
      <xdr:row>62</xdr:row>
      <xdr:rowOff>0</xdr:rowOff>
    </xdr:from>
    <xdr:ext cx="428625" cy="0"/>
    <xdr:sp macro="" textlink="">
      <xdr:nvSpPr>
        <xdr:cNvPr id="10" name="Text Box 96">
          <a:extLst>
            <a:ext uri="{FF2B5EF4-FFF2-40B4-BE49-F238E27FC236}">
              <a16:creationId xmlns:a16="http://schemas.microsoft.com/office/drawing/2014/main" id="{DD1BD84C-D40F-4C35-A326-BAE9A5170BE7}"/>
            </a:ext>
          </a:extLst>
        </xdr:cNvPr>
        <xdr:cNvSpPr txBox="1">
          <a:spLocks noChangeArrowheads="1"/>
        </xdr:cNvSpPr>
      </xdr:nvSpPr>
      <xdr:spPr bwMode="auto">
        <a:xfrm>
          <a:off x="4800600" y="106299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171450</xdr:colOff>
      <xdr:row>62</xdr:row>
      <xdr:rowOff>0</xdr:rowOff>
    </xdr:from>
    <xdr:ext cx="190500" cy="0"/>
    <xdr:sp macro="" textlink="">
      <xdr:nvSpPr>
        <xdr:cNvPr id="11" name="Text Box 97">
          <a:extLst>
            <a:ext uri="{FF2B5EF4-FFF2-40B4-BE49-F238E27FC236}">
              <a16:creationId xmlns:a16="http://schemas.microsoft.com/office/drawing/2014/main" id="{FF81C254-A59E-46FD-9ED0-4C2299D31BA1}"/>
            </a:ext>
          </a:extLst>
        </xdr:cNvPr>
        <xdr:cNvSpPr txBox="1">
          <a:spLocks noChangeArrowheads="1"/>
        </xdr:cNvSpPr>
      </xdr:nvSpPr>
      <xdr:spPr bwMode="auto">
        <a:xfrm>
          <a:off x="5829300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171450</xdr:colOff>
      <xdr:row>62</xdr:row>
      <xdr:rowOff>0</xdr:rowOff>
    </xdr:from>
    <xdr:ext cx="190500" cy="0"/>
    <xdr:sp macro="" textlink="">
      <xdr:nvSpPr>
        <xdr:cNvPr id="12" name="Text Box 97">
          <a:extLst>
            <a:ext uri="{FF2B5EF4-FFF2-40B4-BE49-F238E27FC236}">
              <a16:creationId xmlns:a16="http://schemas.microsoft.com/office/drawing/2014/main" id="{46363901-EFA3-4041-AE72-D17566C3C03C}"/>
            </a:ext>
          </a:extLst>
        </xdr:cNvPr>
        <xdr:cNvSpPr txBox="1">
          <a:spLocks noChangeArrowheads="1"/>
        </xdr:cNvSpPr>
      </xdr:nvSpPr>
      <xdr:spPr bwMode="auto">
        <a:xfrm>
          <a:off x="7886700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171450</xdr:colOff>
      <xdr:row>63</xdr:row>
      <xdr:rowOff>0</xdr:rowOff>
    </xdr:from>
    <xdr:ext cx="196215" cy="0"/>
    <xdr:sp macro="" textlink="">
      <xdr:nvSpPr>
        <xdr:cNvPr id="13" name="Text Box 82">
          <a:extLst>
            <a:ext uri="{FF2B5EF4-FFF2-40B4-BE49-F238E27FC236}">
              <a16:creationId xmlns:a16="http://schemas.microsoft.com/office/drawing/2014/main" id="{C1770C9D-192D-403F-8AA9-F3B95C9E1283}"/>
            </a:ext>
          </a:extLst>
        </xdr:cNvPr>
        <xdr:cNvSpPr txBox="1">
          <a:spLocks noChangeArrowheads="1"/>
        </xdr:cNvSpPr>
      </xdr:nvSpPr>
      <xdr:spPr bwMode="auto">
        <a:xfrm>
          <a:off x="22288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214604</xdr:colOff>
      <xdr:row>63</xdr:row>
      <xdr:rowOff>0</xdr:rowOff>
    </xdr:from>
    <xdr:ext cx="377539" cy="65"/>
    <xdr:sp macro="" textlink="">
      <xdr:nvSpPr>
        <xdr:cNvPr id="14" name="Text Box 84">
          <a:extLst>
            <a:ext uri="{FF2B5EF4-FFF2-40B4-BE49-F238E27FC236}">
              <a16:creationId xmlns:a16="http://schemas.microsoft.com/office/drawing/2014/main" id="{03A38150-AD1A-46CA-BFB9-6BC221D0633E}"/>
            </a:ext>
          </a:extLst>
        </xdr:cNvPr>
        <xdr:cNvSpPr txBox="1">
          <a:spLocks noChangeArrowheads="1"/>
        </xdr:cNvSpPr>
      </xdr:nvSpPr>
      <xdr:spPr bwMode="auto">
        <a:xfrm>
          <a:off x="76726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16</xdr:col>
      <xdr:colOff>171450</xdr:colOff>
      <xdr:row>63</xdr:row>
      <xdr:rowOff>0</xdr:rowOff>
    </xdr:from>
    <xdr:ext cx="196215" cy="0"/>
    <xdr:sp macro="" textlink="">
      <xdr:nvSpPr>
        <xdr:cNvPr id="15" name="Text Box 87">
          <a:extLst>
            <a:ext uri="{FF2B5EF4-FFF2-40B4-BE49-F238E27FC236}">
              <a16:creationId xmlns:a16="http://schemas.microsoft.com/office/drawing/2014/main" id="{522DBF31-F052-488D-A6EE-5387D10D2C01}"/>
            </a:ext>
          </a:extLst>
        </xdr:cNvPr>
        <xdr:cNvSpPr txBox="1">
          <a:spLocks noChangeArrowheads="1"/>
        </xdr:cNvSpPr>
      </xdr:nvSpPr>
      <xdr:spPr bwMode="auto">
        <a:xfrm>
          <a:off x="42862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214604</xdr:colOff>
      <xdr:row>63</xdr:row>
      <xdr:rowOff>0</xdr:rowOff>
    </xdr:from>
    <xdr:ext cx="377539" cy="65"/>
    <xdr:sp macro="" textlink="">
      <xdr:nvSpPr>
        <xdr:cNvPr id="16" name="Text Box 79">
          <a:extLst>
            <a:ext uri="{FF2B5EF4-FFF2-40B4-BE49-F238E27FC236}">
              <a16:creationId xmlns:a16="http://schemas.microsoft.com/office/drawing/2014/main" id="{8BF9D0DE-A33D-451B-BDA5-B4DB331AE377}"/>
            </a:ext>
          </a:extLst>
        </xdr:cNvPr>
        <xdr:cNvSpPr txBox="1">
          <a:spLocks noChangeArrowheads="1"/>
        </xdr:cNvSpPr>
      </xdr:nvSpPr>
      <xdr:spPr bwMode="auto">
        <a:xfrm>
          <a:off x="30435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22</xdr:col>
      <xdr:colOff>171450</xdr:colOff>
      <xdr:row>63</xdr:row>
      <xdr:rowOff>0</xdr:rowOff>
    </xdr:from>
    <xdr:ext cx="196215" cy="12481"/>
    <xdr:sp macro="" textlink="">
      <xdr:nvSpPr>
        <xdr:cNvPr id="17" name="Text Box 80">
          <a:extLst>
            <a:ext uri="{FF2B5EF4-FFF2-40B4-BE49-F238E27FC236}">
              <a16:creationId xmlns:a16="http://schemas.microsoft.com/office/drawing/2014/main" id="{884C1296-8EEA-42F4-AD3F-60C5851A9C7A}"/>
            </a:ext>
          </a:extLst>
        </xdr:cNvPr>
        <xdr:cNvSpPr txBox="1">
          <a:spLocks noChangeArrowheads="1"/>
        </xdr:cNvSpPr>
      </xdr:nvSpPr>
      <xdr:spPr bwMode="auto">
        <a:xfrm>
          <a:off x="58293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171450</xdr:colOff>
      <xdr:row>63</xdr:row>
      <xdr:rowOff>0</xdr:rowOff>
    </xdr:from>
    <xdr:ext cx="196215" cy="12481"/>
    <xdr:sp macro="" textlink="">
      <xdr:nvSpPr>
        <xdr:cNvPr id="18" name="Text Box 81">
          <a:extLst>
            <a:ext uri="{FF2B5EF4-FFF2-40B4-BE49-F238E27FC236}">
              <a16:creationId xmlns:a16="http://schemas.microsoft.com/office/drawing/2014/main" id="{FD9A61AD-FE7E-4DFF-ADD1-5EC6A4B9B352}"/>
            </a:ext>
          </a:extLst>
        </xdr:cNvPr>
        <xdr:cNvSpPr txBox="1">
          <a:spLocks noChangeArrowheads="1"/>
        </xdr:cNvSpPr>
      </xdr:nvSpPr>
      <xdr:spPr bwMode="auto">
        <a:xfrm>
          <a:off x="68580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171450</xdr:colOff>
      <xdr:row>63</xdr:row>
      <xdr:rowOff>0</xdr:rowOff>
    </xdr:from>
    <xdr:ext cx="196215" cy="12481"/>
    <xdr:sp macro="" textlink="">
      <xdr:nvSpPr>
        <xdr:cNvPr id="19" name="Text Box 82">
          <a:extLst>
            <a:ext uri="{FF2B5EF4-FFF2-40B4-BE49-F238E27FC236}">
              <a16:creationId xmlns:a16="http://schemas.microsoft.com/office/drawing/2014/main" id="{5550C593-CA99-4936-8C12-3A071E12E5BC}"/>
            </a:ext>
          </a:extLst>
        </xdr:cNvPr>
        <xdr:cNvSpPr txBox="1">
          <a:spLocks noChangeArrowheads="1"/>
        </xdr:cNvSpPr>
      </xdr:nvSpPr>
      <xdr:spPr bwMode="auto">
        <a:xfrm>
          <a:off x="222885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171450</xdr:colOff>
      <xdr:row>63</xdr:row>
      <xdr:rowOff>0</xdr:rowOff>
    </xdr:from>
    <xdr:ext cx="196215" cy="12481"/>
    <xdr:sp macro="" textlink="">
      <xdr:nvSpPr>
        <xdr:cNvPr id="20" name="Text Box 83">
          <a:extLst>
            <a:ext uri="{FF2B5EF4-FFF2-40B4-BE49-F238E27FC236}">
              <a16:creationId xmlns:a16="http://schemas.microsoft.com/office/drawing/2014/main" id="{59DE5C98-BD1B-46F4-A9CC-63B4170A5690}"/>
            </a:ext>
          </a:extLst>
        </xdr:cNvPr>
        <xdr:cNvSpPr txBox="1">
          <a:spLocks noChangeArrowheads="1"/>
        </xdr:cNvSpPr>
      </xdr:nvSpPr>
      <xdr:spPr bwMode="auto">
        <a:xfrm>
          <a:off x="120015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214604</xdr:colOff>
      <xdr:row>63</xdr:row>
      <xdr:rowOff>0</xdr:rowOff>
    </xdr:from>
    <xdr:ext cx="377539" cy="65"/>
    <xdr:sp macro="" textlink="">
      <xdr:nvSpPr>
        <xdr:cNvPr id="21" name="Text Box 84">
          <a:extLst>
            <a:ext uri="{FF2B5EF4-FFF2-40B4-BE49-F238E27FC236}">
              <a16:creationId xmlns:a16="http://schemas.microsoft.com/office/drawing/2014/main" id="{D2C69DD3-80F9-4F17-9F55-8679B025E98E}"/>
            </a:ext>
          </a:extLst>
        </xdr:cNvPr>
        <xdr:cNvSpPr txBox="1">
          <a:spLocks noChangeArrowheads="1"/>
        </xdr:cNvSpPr>
      </xdr:nvSpPr>
      <xdr:spPr bwMode="auto">
        <a:xfrm>
          <a:off x="76726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18</xdr:col>
      <xdr:colOff>190500</xdr:colOff>
      <xdr:row>63</xdr:row>
      <xdr:rowOff>0</xdr:rowOff>
    </xdr:from>
    <xdr:ext cx="180975" cy="12481"/>
    <xdr:sp macro="" textlink="">
      <xdr:nvSpPr>
        <xdr:cNvPr id="22" name="Text Box 86">
          <a:extLst>
            <a:ext uri="{FF2B5EF4-FFF2-40B4-BE49-F238E27FC236}">
              <a16:creationId xmlns:a16="http://schemas.microsoft.com/office/drawing/2014/main" id="{8CFCB32F-0A67-4E50-857C-C8C19F14AEE1}"/>
            </a:ext>
          </a:extLst>
        </xdr:cNvPr>
        <xdr:cNvSpPr txBox="1">
          <a:spLocks noChangeArrowheads="1"/>
        </xdr:cNvSpPr>
      </xdr:nvSpPr>
      <xdr:spPr bwMode="auto">
        <a:xfrm>
          <a:off x="4819650" y="10801350"/>
          <a:ext cx="18097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171450</xdr:colOff>
      <xdr:row>63</xdr:row>
      <xdr:rowOff>0</xdr:rowOff>
    </xdr:from>
    <xdr:ext cx="196215" cy="12481"/>
    <xdr:sp macro="" textlink="">
      <xdr:nvSpPr>
        <xdr:cNvPr id="23" name="Text Box 87">
          <a:extLst>
            <a:ext uri="{FF2B5EF4-FFF2-40B4-BE49-F238E27FC236}">
              <a16:creationId xmlns:a16="http://schemas.microsoft.com/office/drawing/2014/main" id="{B2B86476-6713-4A54-B3CF-1B8C40B1C4C6}"/>
            </a:ext>
          </a:extLst>
        </xdr:cNvPr>
        <xdr:cNvSpPr txBox="1">
          <a:spLocks noChangeArrowheads="1"/>
        </xdr:cNvSpPr>
      </xdr:nvSpPr>
      <xdr:spPr bwMode="auto">
        <a:xfrm>
          <a:off x="428625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214604</xdr:colOff>
      <xdr:row>63</xdr:row>
      <xdr:rowOff>0</xdr:rowOff>
    </xdr:from>
    <xdr:ext cx="377539" cy="65"/>
    <xdr:sp macro="" textlink="">
      <xdr:nvSpPr>
        <xdr:cNvPr id="24" name="Text Box 79">
          <a:extLst>
            <a:ext uri="{FF2B5EF4-FFF2-40B4-BE49-F238E27FC236}">
              <a16:creationId xmlns:a16="http://schemas.microsoft.com/office/drawing/2014/main" id="{08111461-0B47-4F93-A9B4-BC179C2AFD46}"/>
            </a:ext>
          </a:extLst>
        </xdr:cNvPr>
        <xdr:cNvSpPr txBox="1">
          <a:spLocks noChangeArrowheads="1"/>
        </xdr:cNvSpPr>
      </xdr:nvSpPr>
      <xdr:spPr bwMode="auto">
        <a:xfrm>
          <a:off x="30435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22</xdr:col>
      <xdr:colOff>171450</xdr:colOff>
      <xdr:row>63</xdr:row>
      <xdr:rowOff>0</xdr:rowOff>
    </xdr:from>
    <xdr:ext cx="188858" cy="0"/>
    <xdr:sp macro="" textlink="">
      <xdr:nvSpPr>
        <xdr:cNvPr id="25" name="Text Box 80">
          <a:extLst>
            <a:ext uri="{FF2B5EF4-FFF2-40B4-BE49-F238E27FC236}">
              <a16:creationId xmlns:a16="http://schemas.microsoft.com/office/drawing/2014/main" id="{0C2B61FC-3BA6-4E93-9497-70A9508D2024}"/>
            </a:ext>
          </a:extLst>
        </xdr:cNvPr>
        <xdr:cNvSpPr txBox="1">
          <a:spLocks noChangeArrowheads="1"/>
        </xdr:cNvSpPr>
      </xdr:nvSpPr>
      <xdr:spPr bwMode="auto">
        <a:xfrm>
          <a:off x="5829300" y="108013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171450</xdr:colOff>
      <xdr:row>63</xdr:row>
      <xdr:rowOff>0</xdr:rowOff>
    </xdr:from>
    <xdr:ext cx="188858" cy="0"/>
    <xdr:sp macro="" textlink="">
      <xdr:nvSpPr>
        <xdr:cNvPr id="26" name="Text Box 81">
          <a:extLst>
            <a:ext uri="{FF2B5EF4-FFF2-40B4-BE49-F238E27FC236}">
              <a16:creationId xmlns:a16="http://schemas.microsoft.com/office/drawing/2014/main" id="{EC82719A-708B-4DCB-B627-8B6FEF7650D1}"/>
            </a:ext>
          </a:extLst>
        </xdr:cNvPr>
        <xdr:cNvSpPr txBox="1">
          <a:spLocks noChangeArrowheads="1"/>
        </xdr:cNvSpPr>
      </xdr:nvSpPr>
      <xdr:spPr bwMode="auto">
        <a:xfrm>
          <a:off x="6858000" y="108013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171450</xdr:colOff>
      <xdr:row>63</xdr:row>
      <xdr:rowOff>0</xdr:rowOff>
    </xdr:from>
    <xdr:ext cx="188857" cy="0"/>
    <xdr:sp macro="" textlink="">
      <xdr:nvSpPr>
        <xdr:cNvPr id="27" name="Text Box 82">
          <a:extLst>
            <a:ext uri="{FF2B5EF4-FFF2-40B4-BE49-F238E27FC236}">
              <a16:creationId xmlns:a16="http://schemas.microsoft.com/office/drawing/2014/main" id="{DD6D64D9-8336-4462-BD26-C73C205E99BC}"/>
            </a:ext>
          </a:extLst>
        </xdr:cNvPr>
        <xdr:cNvSpPr txBox="1">
          <a:spLocks noChangeArrowheads="1"/>
        </xdr:cNvSpPr>
      </xdr:nvSpPr>
      <xdr:spPr bwMode="auto">
        <a:xfrm>
          <a:off x="222885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171450</xdr:colOff>
      <xdr:row>63</xdr:row>
      <xdr:rowOff>0</xdr:rowOff>
    </xdr:from>
    <xdr:ext cx="188857" cy="0"/>
    <xdr:sp macro="" textlink="">
      <xdr:nvSpPr>
        <xdr:cNvPr id="28" name="Text Box 83">
          <a:extLst>
            <a:ext uri="{FF2B5EF4-FFF2-40B4-BE49-F238E27FC236}">
              <a16:creationId xmlns:a16="http://schemas.microsoft.com/office/drawing/2014/main" id="{28A26926-A59E-4E4F-97D8-A4C40D8E33A2}"/>
            </a:ext>
          </a:extLst>
        </xdr:cNvPr>
        <xdr:cNvSpPr txBox="1">
          <a:spLocks noChangeArrowheads="1"/>
        </xdr:cNvSpPr>
      </xdr:nvSpPr>
      <xdr:spPr bwMode="auto">
        <a:xfrm>
          <a:off x="120015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214604</xdr:colOff>
      <xdr:row>63</xdr:row>
      <xdr:rowOff>0</xdr:rowOff>
    </xdr:from>
    <xdr:ext cx="377539" cy="65"/>
    <xdr:sp macro="" textlink="">
      <xdr:nvSpPr>
        <xdr:cNvPr id="29" name="Text Box 84">
          <a:extLst>
            <a:ext uri="{FF2B5EF4-FFF2-40B4-BE49-F238E27FC236}">
              <a16:creationId xmlns:a16="http://schemas.microsoft.com/office/drawing/2014/main" id="{6C45C7D4-6802-4D63-8E28-6D17FFA74126}"/>
            </a:ext>
          </a:extLst>
        </xdr:cNvPr>
        <xdr:cNvSpPr txBox="1">
          <a:spLocks noChangeArrowheads="1"/>
        </xdr:cNvSpPr>
      </xdr:nvSpPr>
      <xdr:spPr bwMode="auto">
        <a:xfrm>
          <a:off x="76726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18</xdr:col>
      <xdr:colOff>190500</xdr:colOff>
      <xdr:row>63</xdr:row>
      <xdr:rowOff>0</xdr:rowOff>
    </xdr:from>
    <xdr:ext cx="179333" cy="0"/>
    <xdr:sp macro="" textlink="">
      <xdr:nvSpPr>
        <xdr:cNvPr id="30" name="Text Box 86">
          <a:extLst>
            <a:ext uri="{FF2B5EF4-FFF2-40B4-BE49-F238E27FC236}">
              <a16:creationId xmlns:a16="http://schemas.microsoft.com/office/drawing/2014/main" id="{E73A60B4-5078-47F8-BF33-0AAD63B2A713}"/>
            </a:ext>
          </a:extLst>
        </xdr:cNvPr>
        <xdr:cNvSpPr txBox="1">
          <a:spLocks noChangeArrowheads="1"/>
        </xdr:cNvSpPr>
      </xdr:nvSpPr>
      <xdr:spPr bwMode="auto">
        <a:xfrm>
          <a:off x="4819650" y="10801350"/>
          <a:ext cx="1793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171450</xdr:colOff>
      <xdr:row>63</xdr:row>
      <xdr:rowOff>0</xdr:rowOff>
    </xdr:from>
    <xdr:ext cx="188857" cy="0"/>
    <xdr:sp macro="" textlink="">
      <xdr:nvSpPr>
        <xdr:cNvPr id="31" name="Text Box 87">
          <a:extLst>
            <a:ext uri="{FF2B5EF4-FFF2-40B4-BE49-F238E27FC236}">
              <a16:creationId xmlns:a16="http://schemas.microsoft.com/office/drawing/2014/main" id="{28FF2DCD-ACCA-450E-BB2D-8734F62630DE}"/>
            </a:ext>
          </a:extLst>
        </xdr:cNvPr>
        <xdr:cNvSpPr txBox="1">
          <a:spLocks noChangeArrowheads="1"/>
        </xdr:cNvSpPr>
      </xdr:nvSpPr>
      <xdr:spPr bwMode="auto">
        <a:xfrm>
          <a:off x="428625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171450</xdr:colOff>
      <xdr:row>63</xdr:row>
      <xdr:rowOff>0</xdr:rowOff>
    </xdr:from>
    <xdr:ext cx="196215" cy="0"/>
    <xdr:sp macro="" textlink="">
      <xdr:nvSpPr>
        <xdr:cNvPr id="32" name="Text Box 82">
          <a:extLst>
            <a:ext uri="{FF2B5EF4-FFF2-40B4-BE49-F238E27FC236}">
              <a16:creationId xmlns:a16="http://schemas.microsoft.com/office/drawing/2014/main" id="{B452133F-015E-4903-99B8-BE433EDF5B80}"/>
            </a:ext>
          </a:extLst>
        </xdr:cNvPr>
        <xdr:cNvSpPr txBox="1">
          <a:spLocks noChangeArrowheads="1"/>
        </xdr:cNvSpPr>
      </xdr:nvSpPr>
      <xdr:spPr bwMode="auto">
        <a:xfrm>
          <a:off x="120015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171450</xdr:colOff>
      <xdr:row>63</xdr:row>
      <xdr:rowOff>0</xdr:rowOff>
    </xdr:from>
    <xdr:ext cx="196215" cy="0"/>
    <xdr:sp macro="" textlink="">
      <xdr:nvSpPr>
        <xdr:cNvPr id="33" name="Text Box 87">
          <a:extLst>
            <a:ext uri="{FF2B5EF4-FFF2-40B4-BE49-F238E27FC236}">
              <a16:creationId xmlns:a16="http://schemas.microsoft.com/office/drawing/2014/main" id="{043F1BC1-5F35-44D6-8FAC-4EEF7B21357D}"/>
            </a:ext>
          </a:extLst>
        </xdr:cNvPr>
        <xdr:cNvSpPr txBox="1">
          <a:spLocks noChangeArrowheads="1"/>
        </xdr:cNvSpPr>
      </xdr:nvSpPr>
      <xdr:spPr bwMode="auto">
        <a:xfrm>
          <a:off x="22288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171450</xdr:colOff>
      <xdr:row>63</xdr:row>
      <xdr:rowOff>0</xdr:rowOff>
    </xdr:from>
    <xdr:ext cx="196215" cy="0"/>
    <xdr:sp macro="" textlink="">
      <xdr:nvSpPr>
        <xdr:cNvPr id="34" name="Text Box 82">
          <a:extLst>
            <a:ext uri="{FF2B5EF4-FFF2-40B4-BE49-F238E27FC236}">
              <a16:creationId xmlns:a16="http://schemas.microsoft.com/office/drawing/2014/main" id="{47AE03E7-6AF3-40EC-97A2-437DCBBC6D2A}"/>
            </a:ext>
          </a:extLst>
        </xdr:cNvPr>
        <xdr:cNvSpPr txBox="1">
          <a:spLocks noChangeArrowheads="1"/>
        </xdr:cNvSpPr>
      </xdr:nvSpPr>
      <xdr:spPr bwMode="auto">
        <a:xfrm>
          <a:off x="42862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214604</xdr:colOff>
      <xdr:row>63</xdr:row>
      <xdr:rowOff>0</xdr:rowOff>
    </xdr:from>
    <xdr:ext cx="377539" cy="65"/>
    <xdr:sp macro="" textlink="">
      <xdr:nvSpPr>
        <xdr:cNvPr id="35" name="Text Box 84">
          <a:extLst>
            <a:ext uri="{FF2B5EF4-FFF2-40B4-BE49-F238E27FC236}">
              <a16:creationId xmlns:a16="http://schemas.microsoft.com/office/drawing/2014/main" id="{7108F15B-7304-4DEF-89FB-466FACA75368}"/>
            </a:ext>
          </a:extLst>
        </xdr:cNvPr>
        <xdr:cNvSpPr txBox="1">
          <a:spLocks noChangeArrowheads="1"/>
        </xdr:cNvSpPr>
      </xdr:nvSpPr>
      <xdr:spPr bwMode="auto">
        <a:xfrm>
          <a:off x="56152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30</xdr:col>
      <xdr:colOff>171450</xdr:colOff>
      <xdr:row>63</xdr:row>
      <xdr:rowOff>0</xdr:rowOff>
    </xdr:from>
    <xdr:ext cx="196215" cy="0"/>
    <xdr:sp macro="" textlink="">
      <xdr:nvSpPr>
        <xdr:cNvPr id="36" name="Text Box 82">
          <a:extLst>
            <a:ext uri="{FF2B5EF4-FFF2-40B4-BE49-F238E27FC236}">
              <a16:creationId xmlns:a16="http://schemas.microsoft.com/office/drawing/2014/main" id="{3F1EC738-4B39-4E75-A6EE-E65E8804F578}"/>
            </a:ext>
          </a:extLst>
        </xdr:cNvPr>
        <xdr:cNvSpPr txBox="1">
          <a:spLocks noChangeArrowheads="1"/>
        </xdr:cNvSpPr>
      </xdr:nvSpPr>
      <xdr:spPr bwMode="auto">
        <a:xfrm>
          <a:off x="78867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view="pageBreakPreview" zoomScaleNormal="100" zoomScaleSheetLayoutView="100" workbookViewId="0">
      <selection activeCell="C22" sqref="C22"/>
    </sheetView>
  </sheetViews>
  <sheetFormatPr defaultRowHeight="13.5" x14ac:dyDescent="0.15"/>
  <cols>
    <col min="16" max="16" width="3.375" customWidth="1"/>
  </cols>
  <sheetData>
    <row r="1" spans="1:14" s="6" customFormat="1" ht="33" customHeight="1" x14ac:dyDescent="0.3">
      <c r="A1" s="57" t="s">
        <v>442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6" customFormat="1" ht="8.1" customHeight="1" x14ac:dyDescent="0.15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6" customFormat="1" ht="20.100000000000001" customHeight="1" x14ac:dyDescent="0.15">
      <c r="A3" s="41"/>
      <c r="B3" s="42"/>
      <c r="C3" s="43"/>
      <c r="D3" s="43"/>
      <c r="E3" s="43"/>
      <c r="F3" s="43"/>
      <c r="G3" s="43"/>
      <c r="H3" s="43"/>
      <c r="I3" s="43"/>
      <c r="J3" s="43"/>
      <c r="K3" s="43"/>
    </row>
    <row r="4" spans="1:14" s="29" customFormat="1" ht="17.25" x14ac:dyDescent="0.2">
      <c r="A4" s="44" t="s">
        <v>439</v>
      </c>
      <c r="B4" s="31" t="s">
        <v>356</v>
      </c>
      <c r="C4" s="45" t="s">
        <v>357</v>
      </c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</row>
    <row r="5" spans="1:14" s="6" customFormat="1" ht="5.0999999999999996" customHeight="1" x14ac:dyDescent="0.2">
      <c r="A5" s="44"/>
      <c r="B5" s="31"/>
      <c r="C5" s="45"/>
      <c r="D5" s="45"/>
      <c r="E5" s="45"/>
      <c r="F5" s="45"/>
      <c r="G5" s="45"/>
      <c r="H5" s="45"/>
      <c r="I5" s="45"/>
      <c r="J5" s="45"/>
      <c r="K5" s="45"/>
      <c r="L5" s="46"/>
      <c r="M5" s="46"/>
      <c r="N5" s="46"/>
    </row>
    <row r="6" spans="1:14" s="29" customFormat="1" ht="17.25" x14ac:dyDescent="0.2">
      <c r="A6" s="44"/>
      <c r="B6" s="31"/>
      <c r="C6" s="45" t="s">
        <v>358</v>
      </c>
      <c r="D6" s="45"/>
      <c r="E6" s="45"/>
      <c r="F6" s="45"/>
      <c r="G6" s="45"/>
      <c r="H6" s="45"/>
      <c r="I6" s="45"/>
      <c r="J6" s="45"/>
      <c r="K6" s="45"/>
      <c r="L6" s="46"/>
      <c r="M6" s="46"/>
      <c r="N6" s="46"/>
    </row>
    <row r="7" spans="1:14" s="6" customFormat="1" ht="5.0999999999999996" customHeight="1" x14ac:dyDescent="0.2">
      <c r="A7" s="44"/>
      <c r="B7" s="47"/>
      <c r="C7" s="45"/>
      <c r="D7" s="45"/>
      <c r="E7" s="45"/>
      <c r="F7" s="45"/>
      <c r="G7" s="45"/>
      <c r="H7" s="45"/>
      <c r="I7" s="45"/>
      <c r="J7" s="45"/>
      <c r="K7" s="45"/>
      <c r="L7" s="46"/>
      <c r="M7" s="46"/>
      <c r="N7" s="46"/>
    </row>
    <row r="8" spans="1:14" s="29" customFormat="1" ht="17.25" x14ac:dyDescent="0.2">
      <c r="A8" s="44" t="s">
        <v>359</v>
      </c>
      <c r="B8" s="31" t="s">
        <v>360</v>
      </c>
      <c r="C8" s="45" t="s">
        <v>361</v>
      </c>
      <c r="D8" s="45"/>
      <c r="E8" s="45"/>
      <c r="F8" s="45"/>
      <c r="G8" s="45"/>
      <c r="H8" s="45"/>
      <c r="I8" s="45"/>
      <c r="J8" s="45"/>
      <c r="K8" s="45"/>
      <c r="L8" s="46"/>
      <c r="M8" s="46"/>
      <c r="N8" s="46"/>
    </row>
    <row r="9" spans="1:14" s="6" customFormat="1" ht="5.0999999999999996" customHeight="1" x14ac:dyDescent="0.2">
      <c r="A9" s="44"/>
      <c r="B9" s="47"/>
      <c r="C9" s="45"/>
      <c r="D9" s="45"/>
      <c r="E9" s="45"/>
      <c r="F9" s="45"/>
      <c r="G9" s="45"/>
      <c r="H9" s="45"/>
      <c r="I9" s="45"/>
      <c r="J9" s="45"/>
      <c r="K9" s="45"/>
      <c r="L9" s="46"/>
      <c r="M9" s="46"/>
      <c r="N9" s="46"/>
    </row>
    <row r="10" spans="1:14" s="6" customFormat="1" ht="5.0999999999999996" customHeight="1" x14ac:dyDescent="0.2">
      <c r="A10" s="44"/>
      <c r="B10" s="47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6"/>
      <c r="N10" s="46"/>
    </row>
    <row r="11" spans="1:14" s="29" customFormat="1" ht="17.25" x14ac:dyDescent="0.2">
      <c r="A11" s="44" t="s">
        <v>362</v>
      </c>
      <c r="B11" s="47" t="s">
        <v>363</v>
      </c>
      <c r="D11" s="45"/>
      <c r="E11" s="45"/>
      <c r="F11" s="45"/>
      <c r="G11" s="45"/>
      <c r="H11" s="45"/>
      <c r="I11" s="45"/>
      <c r="J11" s="45"/>
      <c r="K11" s="45"/>
      <c r="L11" s="46"/>
      <c r="M11" s="46"/>
      <c r="N11" s="46"/>
    </row>
    <row r="12" spans="1:14" s="6" customFormat="1" ht="5.0999999999999996" customHeight="1" x14ac:dyDescent="0.2">
      <c r="A12" s="44"/>
      <c r="B12" s="47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46"/>
      <c r="N12" s="46"/>
    </row>
    <row r="13" spans="1:14" s="29" customFormat="1" ht="17.25" x14ac:dyDescent="0.2">
      <c r="A13" s="44" t="s">
        <v>364</v>
      </c>
      <c r="B13" s="31" t="s">
        <v>365</v>
      </c>
      <c r="C13" s="45" t="s">
        <v>366</v>
      </c>
      <c r="D13" s="45"/>
      <c r="E13" s="45"/>
      <c r="F13" s="45"/>
      <c r="G13" s="45"/>
      <c r="H13" s="45"/>
      <c r="I13" s="45"/>
      <c r="J13" s="45"/>
      <c r="K13" s="45"/>
      <c r="L13" s="46"/>
      <c r="M13" s="46"/>
      <c r="N13" s="46"/>
    </row>
    <row r="14" spans="1:14" s="6" customFormat="1" ht="5.0999999999999996" customHeight="1" x14ac:dyDescent="0.2">
      <c r="A14" s="44"/>
      <c r="B14" s="47"/>
      <c r="C14" s="45"/>
      <c r="D14" s="45"/>
      <c r="E14" s="45"/>
      <c r="F14" s="45"/>
      <c r="G14" s="45"/>
      <c r="H14" s="45"/>
      <c r="I14" s="45"/>
      <c r="J14" s="45"/>
      <c r="K14" s="45"/>
      <c r="L14" s="46"/>
      <c r="M14" s="46"/>
      <c r="N14" s="46"/>
    </row>
    <row r="15" spans="1:14" s="29" customFormat="1" ht="17.25" x14ac:dyDescent="0.2">
      <c r="A15" s="44" t="s">
        <v>367</v>
      </c>
      <c r="B15" s="31" t="s">
        <v>368</v>
      </c>
      <c r="C15" s="45" t="s">
        <v>443</v>
      </c>
      <c r="D15" s="45"/>
      <c r="E15" s="45"/>
      <c r="F15" s="45"/>
      <c r="G15" s="45"/>
      <c r="H15" s="45"/>
      <c r="I15" s="45"/>
      <c r="J15" s="45"/>
      <c r="K15" s="45"/>
      <c r="L15" s="46"/>
      <c r="M15" s="46"/>
      <c r="N15" s="46"/>
    </row>
    <row r="16" spans="1:14" s="6" customFormat="1" ht="5.0999999999999996" customHeight="1" x14ac:dyDescent="0.2">
      <c r="A16" s="44"/>
      <c r="B16" s="47"/>
      <c r="C16" s="45"/>
      <c r="D16" s="45"/>
      <c r="E16" s="45"/>
      <c r="F16" s="45"/>
      <c r="G16" s="45"/>
      <c r="H16" s="45"/>
      <c r="I16" s="45"/>
      <c r="J16" s="45"/>
      <c r="K16" s="45"/>
      <c r="L16" s="46"/>
      <c r="M16" s="46"/>
      <c r="N16" s="46"/>
    </row>
    <row r="17" spans="1:14" s="29" customFormat="1" ht="17.25" x14ac:dyDescent="0.2">
      <c r="A17" s="44" t="s">
        <v>369</v>
      </c>
      <c r="B17" s="31" t="s">
        <v>370</v>
      </c>
      <c r="C17" s="45" t="s">
        <v>371</v>
      </c>
      <c r="D17" s="45"/>
      <c r="E17" s="45"/>
      <c r="F17" s="45"/>
      <c r="G17" s="45"/>
      <c r="H17" s="45"/>
      <c r="I17" s="45"/>
      <c r="J17" s="45"/>
      <c r="K17" s="45"/>
      <c r="L17" s="46"/>
      <c r="M17" s="46"/>
      <c r="N17" s="46"/>
    </row>
    <row r="18" spans="1:14" s="29" customFormat="1" ht="17.25" x14ac:dyDescent="0.2">
      <c r="A18" s="44"/>
      <c r="B18" s="31"/>
      <c r="C18" s="45" t="s">
        <v>402</v>
      </c>
      <c r="D18" s="45"/>
      <c r="E18" s="45"/>
      <c r="F18" s="45"/>
      <c r="G18" s="45"/>
      <c r="H18" s="45"/>
      <c r="I18" s="45"/>
      <c r="J18" s="45"/>
      <c r="K18" s="45"/>
      <c r="L18" s="46"/>
      <c r="M18" s="46"/>
      <c r="N18" s="46"/>
    </row>
    <row r="19" spans="1:14" s="29" customFormat="1" ht="17.25" x14ac:dyDescent="0.2">
      <c r="A19" s="44"/>
      <c r="B19" s="31"/>
      <c r="C19" s="45" t="s">
        <v>404</v>
      </c>
      <c r="D19" s="45"/>
      <c r="E19" s="45"/>
      <c r="F19" s="45"/>
      <c r="G19" s="45"/>
      <c r="H19" s="45"/>
      <c r="I19" s="45"/>
      <c r="J19" s="45"/>
      <c r="K19" s="45"/>
      <c r="L19" s="46"/>
      <c r="M19" s="46"/>
      <c r="N19" s="46"/>
    </row>
    <row r="20" spans="1:14" s="29" customFormat="1" ht="17.25" x14ac:dyDescent="0.2">
      <c r="A20" s="44"/>
      <c r="B20" s="31"/>
      <c r="C20" s="45" t="s">
        <v>405</v>
      </c>
      <c r="D20" s="45"/>
      <c r="E20" s="45"/>
      <c r="F20" s="45"/>
      <c r="G20" s="45"/>
      <c r="H20" s="45"/>
      <c r="I20" s="45"/>
      <c r="J20" s="45"/>
      <c r="K20" s="45"/>
      <c r="L20" s="46"/>
      <c r="M20" s="46"/>
      <c r="N20" s="46"/>
    </row>
    <row r="21" spans="1:14" s="29" customFormat="1" ht="17.25" x14ac:dyDescent="0.2">
      <c r="A21" s="44"/>
      <c r="B21" s="31"/>
      <c r="C21" s="45" t="s">
        <v>445</v>
      </c>
      <c r="D21" s="45"/>
      <c r="E21" s="45"/>
      <c r="F21" s="45"/>
      <c r="G21" s="45"/>
      <c r="H21" s="45"/>
      <c r="I21" s="45"/>
      <c r="J21" s="45"/>
      <c r="K21" s="45"/>
      <c r="L21" s="46"/>
      <c r="M21" s="46"/>
      <c r="N21" s="46"/>
    </row>
    <row r="22" spans="1:14" s="29" customFormat="1" ht="17.25" x14ac:dyDescent="0.2">
      <c r="A22" s="44"/>
      <c r="B22" s="31"/>
      <c r="C22" s="45" t="s">
        <v>444</v>
      </c>
      <c r="D22" s="45"/>
      <c r="E22" s="45"/>
      <c r="F22" s="45"/>
      <c r="G22" s="45"/>
      <c r="H22" s="45"/>
      <c r="I22" s="45"/>
      <c r="J22" s="45"/>
      <c r="K22" s="45"/>
      <c r="L22" s="46"/>
      <c r="M22" s="46"/>
      <c r="N22" s="46"/>
    </row>
    <row r="23" spans="1:14" s="29" customFormat="1" ht="17.25" x14ac:dyDescent="0.2">
      <c r="A23" s="44"/>
      <c r="B23" s="31"/>
      <c r="C23" s="45"/>
      <c r="D23" s="45"/>
      <c r="E23" s="45"/>
      <c r="F23" s="45"/>
      <c r="G23" s="45"/>
      <c r="H23" s="45"/>
      <c r="I23" s="45"/>
      <c r="J23" s="45"/>
      <c r="K23" s="45"/>
      <c r="L23" s="46"/>
      <c r="M23" s="46"/>
      <c r="N23" s="46"/>
    </row>
    <row r="24" spans="1:14" s="29" customFormat="1" ht="17.25" x14ac:dyDescent="0.2">
      <c r="A24" s="44" t="s">
        <v>372</v>
      </c>
      <c r="B24" s="31" t="s">
        <v>435</v>
      </c>
      <c r="C24" s="45" t="s">
        <v>437</v>
      </c>
      <c r="D24" s="45"/>
      <c r="E24" s="45"/>
      <c r="F24" s="45"/>
      <c r="G24" s="45"/>
      <c r="H24" s="45"/>
      <c r="I24" s="45"/>
      <c r="J24" s="45"/>
      <c r="K24" s="45"/>
      <c r="L24" s="46"/>
      <c r="M24" s="46"/>
      <c r="N24" s="46"/>
    </row>
    <row r="25" spans="1:14" s="29" customFormat="1" ht="17.25" x14ac:dyDescent="0.2">
      <c r="A25" s="44"/>
      <c r="B25" s="31"/>
      <c r="C25" s="45" t="s">
        <v>436</v>
      </c>
      <c r="D25" s="45"/>
      <c r="E25" s="45"/>
      <c r="F25" s="45"/>
      <c r="G25" s="45"/>
      <c r="H25" s="45"/>
      <c r="I25" s="45"/>
      <c r="J25" s="45"/>
      <c r="K25" s="45"/>
      <c r="L25" s="46"/>
      <c r="M25" s="46"/>
      <c r="N25" s="46"/>
    </row>
    <row r="26" spans="1:14" s="29" customFormat="1" ht="17.25" x14ac:dyDescent="0.2">
      <c r="A26" s="44"/>
      <c r="B26" s="31"/>
      <c r="C26" s="45"/>
      <c r="D26" s="45"/>
      <c r="E26" s="45"/>
      <c r="F26" s="45"/>
      <c r="G26" s="45"/>
      <c r="H26" s="45"/>
      <c r="I26" s="45"/>
      <c r="J26" s="45"/>
      <c r="K26" s="45"/>
      <c r="L26" s="46"/>
      <c r="M26" s="46"/>
      <c r="N26" s="46"/>
    </row>
    <row r="27" spans="1:14" s="29" customFormat="1" ht="17.25" x14ac:dyDescent="0.2">
      <c r="A27" s="44" t="s">
        <v>376</v>
      </c>
      <c r="B27" s="31" t="s">
        <v>373</v>
      </c>
      <c r="C27" s="45" t="s">
        <v>440</v>
      </c>
      <c r="D27" s="45"/>
      <c r="E27" s="45"/>
      <c r="F27" s="45"/>
      <c r="G27" s="45"/>
      <c r="H27" s="45"/>
      <c r="I27" s="45"/>
      <c r="J27" s="45"/>
      <c r="K27" s="45"/>
      <c r="L27" s="46"/>
      <c r="M27" s="46"/>
      <c r="N27" s="46"/>
    </row>
    <row r="28" spans="1:14" s="6" customFormat="1" ht="5.0999999999999996" customHeight="1" x14ac:dyDescent="0.2">
      <c r="A28" s="44"/>
      <c r="B28" s="47"/>
      <c r="C28" s="45"/>
      <c r="D28" s="45"/>
      <c r="E28" s="45"/>
      <c r="F28" s="45"/>
      <c r="G28" s="45"/>
      <c r="H28" s="45"/>
      <c r="I28" s="45"/>
      <c r="J28" s="45"/>
      <c r="K28" s="45"/>
      <c r="L28" s="46"/>
      <c r="M28" s="46"/>
      <c r="N28" s="46"/>
    </row>
    <row r="29" spans="1:14" s="29" customFormat="1" ht="17.25" x14ac:dyDescent="0.2">
      <c r="A29" s="44"/>
      <c r="B29" s="47"/>
      <c r="C29" s="45" t="s">
        <v>374</v>
      </c>
      <c r="D29" s="45"/>
      <c r="E29" s="45"/>
      <c r="F29" s="45"/>
      <c r="G29" s="45"/>
      <c r="H29" s="45"/>
      <c r="I29" s="45"/>
      <c r="J29" s="45"/>
      <c r="K29" s="45"/>
      <c r="L29" s="46"/>
      <c r="M29" s="46"/>
      <c r="N29" s="46"/>
    </row>
    <row r="30" spans="1:14" s="6" customFormat="1" ht="5.0999999999999996" customHeight="1" x14ac:dyDescent="0.2">
      <c r="A30" s="44"/>
      <c r="B30" s="47"/>
      <c r="C30" s="45"/>
      <c r="D30" s="45"/>
      <c r="E30" s="45"/>
      <c r="F30" s="45"/>
      <c r="G30" s="45"/>
      <c r="H30" s="45"/>
      <c r="I30" s="45"/>
      <c r="J30" s="45"/>
      <c r="K30" s="45"/>
      <c r="L30" s="46"/>
      <c r="M30" s="46"/>
      <c r="N30" s="46"/>
    </row>
    <row r="31" spans="1:14" s="6" customFormat="1" ht="17.25" x14ac:dyDescent="0.2">
      <c r="A31" s="44"/>
      <c r="B31" s="47"/>
      <c r="C31" s="45" t="s">
        <v>375</v>
      </c>
      <c r="D31" s="45"/>
      <c r="E31" s="45"/>
      <c r="F31" s="45"/>
      <c r="G31" s="45"/>
      <c r="H31" s="45"/>
      <c r="I31" s="45"/>
      <c r="J31" s="45"/>
      <c r="K31" s="45"/>
      <c r="L31" s="46"/>
      <c r="M31" s="46"/>
      <c r="N31" s="46"/>
    </row>
    <row r="32" spans="1:14" s="6" customFormat="1" ht="5.0999999999999996" customHeight="1" x14ac:dyDescent="0.2">
      <c r="A32" s="44"/>
      <c r="B32" s="47"/>
      <c r="C32" s="45"/>
      <c r="D32" s="45"/>
      <c r="E32" s="45"/>
      <c r="F32" s="45"/>
      <c r="G32" s="45"/>
      <c r="H32" s="45"/>
      <c r="I32" s="45"/>
      <c r="J32" s="45"/>
      <c r="K32" s="45"/>
      <c r="L32" s="46"/>
      <c r="M32" s="46"/>
      <c r="N32" s="46"/>
    </row>
    <row r="33" spans="1:14" s="29" customFormat="1" ht="17.25" x14ac:dyDescent="0.2">
      <c r="A33" s="44" t="s">
        <v>381</v>
      </c>
      <c r="B33" s="31" t="s">
        <v>377</v>
      </c>
      <c r="C33" s="45" t="s">
        <v>378</v>
      </c>
      <c r="D33" s="45"/>
      <c r="E33" s="45"/>
      <c r="F33" s="45"/>
      <c r="G33" s="45"/>
      <c r="H33" s="45"/>
      <c r="I33" s="45"/>
      <c r="J33" s="45"/>
      <c r="K33" s="45"/>
      <c r="L33" s="46"/>
      <c r="M33" s="46"/>
      <c r="N33" s="46"/>
    </row>
    <row r="34" spans="1:14" s="6" customFormat="1" ht="5.0999999999999996" customHeight="1" x14ac:dyDescent="0.2">
      <c r="A34" s="44"/>
      <c r="B34" s="47"/>
      <c r="C34" s="45"/>
      <c r="D34" s="45"/>
      <c r="E34" s="45"/>
      <c r="F34" s="45"/>
      <c r="G34" s="45"/>
      <c r="H34" s="45"/>
      <c r="I34" s="45"/>
      <c r="J34" s="45"/>
      <c r="K34" s="45"/>
      <c r="L34" s="46"/>
      <c r="M34" s="46"/>
      <c r="N34" s="46"/>
    </row>
    <row r="35" spans="1:14" s="6" customFormat="1" ht="17.25" x14ac:dyDescent="0.2">
      <c r="A35" s="44"/>
      <c r="B35" s="47"/>
      <c r="C35" s="45" t="s">
        <v>379</v>
      </c>
      <c r="D35" s="45"/>
      <c r="E35" s="45"/>
      <c r="F35" s="45"/>
      <c r="G35" s="45"/>
      <c r="H35" s="45"/>
      <c r="I35" s="45"/>
      <c r="J35" s="45"/>
      <c r="K35" s="45"/>
      <c r="L35" s="46"/>
      <c r="M35" s="46"/>
      <c r="N35" s="46"/>
    </row>
    <row r="36" spans="1:14" s="6" customFormat="1" ht="5.0999999999999996" customHeight="1" x14ac:dyDescent="0.2">
      <c r="A36" s="44"/>
      <c r="B36" s="47"/>
      <c r="C36" s="45"/>
      <c r="D36" s="45"/>
      <c r="E36" s="45"/>
      <c r="F36" s="45"/>
      <c r="G36" s="45"/>
      <c r="H36" s="45"/>
      <c r="I36" s="45"/>
      <c r="J36" s="45"/>
      <c r="K36" s="45"/>
      <c r="L36" s="46"/>
      <c r="M36" s="46"/>
      <c r="N36" s="46"/>
    </row>
    <row r="37" spans="1:14" s="6" customFormat="1" ht="17.25" x14ac:dyDescent="0.2">
      <c r="A37" s="44"/>
      <c r="B37" s="47"/>
      <c r="C37" s="45" t="s">
        <v>380</v>
      </c>
      <c r="D37" s="45"/>
      <c r="E37" s="45"/>
      <c r="F37" s="45"/>
      <c r="G37" s="45"/>
      <c r="H37" s="45"/>
      <c r="I37" s="45"/>
      <c r="J37" s="45"/>
      <c r="K37" s="45"/>
      <c r="L37" s="46"/>
      <c r="M37" s="46"/>
      <c r="N37" s="46"/>
    </row>
    <row r="38" spans="1:14" s="6" customFormat="1" ht="5.0999999999999996" customHeight="1" x14ac:dyDescent="0.2">
      <c r="A38" s="44"/>
      <c r="B38" s="47"/>
      <c r="C38" s="45"/>
      <c r="D38" s="45"/>
      <c r="E38" s="45"/>
      <c r="F38" s="45"/>
      <c r="G38" s="45"/>
      <c r="H38" s="45"/>
      <c r="I38" s="45"/>
      <c r="J38" s="45"/>
      <c r="K38" s="45"/>
      <c r="L38" s="46"/>
      <c r="M38" s="46"/>
      <c r="N38" s="46"/>
    </row>
    <row r="39" spans="1:14" s="29" customFormat="1" ht="17.25" x14ac:dyDescent="0.2">
      <c r="A39" s="44" t="s">
        <v>399</v>
      </c>
      <c r="B39" s="31" t="s">
        <v>382</v>
      </c>
      <c r="C39" s="45" t="s">
        <v>383</v>
      </c>
      <c r="D39" s="45"/>
      <c r="E39" s="45"/>
      <c r="F39" s="45"/>
      <c r="G39" s="45"/>
      <c r="H39" s="45"/>
      <c r="I39" s="45"/>
      <c r="J39" s="45"/>
      <c r="K39" s="45"/>
      <c r="L39" s="46"/>
      <c r="M39" s="46"/>
      <c r="N39" s="46"/>
    </row>
    <row r="40" spans="1:14" s="29" customFormat="1" ht="17.25" x14ac:dyDescent="0.2">
      <c r="A40" s="44"/>
      <c r="B40" s="31"/>
      <c r="C40" s="45" t="s">
        <v>384</v>
      </c>
      <c r="D40" s="45"/>
      <c r="E40" s="45"/>
      <c r="F40" s="45"/>
      <c r="G40" s="45"/>
      <c r="H40" s="45"/>
      <c r="I40" s="45"/>
      <c r="J40" s="45"/>
      <c r="K40" s="45"/>
      <c r="L40" s="46"/>
      <c r="M40" s="46"/>
      <c r="N40" s="46"/>
    </row>
    <row r="41" spans="1:14" s="29" customFormat="1" ht="3" customHeight="1" x14ac:dyDescent="0.2">
      <c r="A41" s="44"/>
      <c r="B41" s="31"/>
      <c r="C41" s="45"/>
      <c r="D41" s="45"/>
      <c r="E41" s="45"/>
      <c r="F41" s="45"/>
      <c r="G41" s="45"/>
      <c r="H41" s="45"/>
      <c r="I41" s="45"/>
      <c r="J41" s="45"/>
      <c r="K41" s="45"/>
      <c r="L41" s="46"/>
      <c r="M41" s="46"/>
      <c r="N41" s="46"/>
    </row>
    <row r="42" spans="1:14" s="6" customFormat="1" ht="3" customHeight="1" x14ac:dyDescent="0.2">
      <c r="A42" s="44"/>
      <c r="B42" s="47"/>
      <c r="C42" s="45"/>
      <c r="D42" s="45"/>
      <c r="E42" s="45"/>
      <c r="F42" s="45"/>
      <c r="G42" s="45"/>
      <c r="H42" s="45"/>
      <c r="I42" s="45"/>
      <c r="J42" s="45"/>
      <c r="K42" s="45"/>
      <c r="L42" s="46"/>
      <c r="M42" s="46"/>
      <c r="N42" s="46"/>
    </row>
    <row r="43" spans="1:14" s="6" customFormat="1" ht="17.25" x14ac:dyDescent="0.2">
      <c r="A43" s="44"/>
      <c r="B43" s="47"/>
      <c r="C43" s="45" t="s">
        <v>385</v>
      </c>
      <c r="D43" s="45"/>
      <c r="E43" s="45"/>
      <c r="F43" s="45"/>
      <c r="G43" s="45"/>
      <c r="H43" s="45"/>
      <c r="I43" s="45"/>
      <c r="J43" s="45"/>
      <c r="K43" s="45"/>
      <c r="L43" s="46"/>
      <c r="M43" s="46"/>
      <c r="N43" s="46"/>
    </row>
    <row r="44" spans="1:14" s="6" customFormat="1" ht="6.75" customHeight="1" x14ac:dyDescent="0.2">
      <c r="A44" s="44"/>
      <c r="B44" s="47"/>
      <c r="C44" s="45"/>
      <c r="D44" s="45"/>
      <c r="E44" s="45"/>
      <c r="F44" s="45"/>
      <c r="G44" s="45"/>
      <c r="H44" s="45"/>
      <c r="I44" s="45"/>
      <c r="J44" s="45"/>
      <c r="K44" s="45"/>
      <c r="L44" s="46"/>
      <c r="M44" s="46"/>
      <c r="N44" s="46"/>
    </row>
    <row r="45" spans="1:14" s="6" customFormat="1" ht="17.25" x14ac:dyDescent="0.2">
      <c r="A45" s="44"/>
      <c r="B45" s="47"/>
      <c r="C45" s="45" t="s">
        <v>386</v>
      </c>
      <c r="D45" s="45"/>
      <c r="E45" s="45"/>
      <c r="F45" s="45"/>
      <c r="G45" s="45"/>
      <c r="H45" s="45"/>
      <c r="I45" s="45"/>
      <c r="J45" s="45"/>
      <c r="K45" s="45"/>
      <c r="L45" s="46"/>
      <c r="M45" s="46"/>
      <c r="N45" s="46"/>
    </row>
    <row r="46" spans="1:14" s="6" customFormat="1" ht="17.25" x14ac:dyDescent="0.2">
      <c r="A46" s="44"/>
      <c r="B46" s="47"/>
      <c r="C46" s="45" t="s">
        <v>387</v>
      </c>
      <c r="D46" s="45"/>
      <c r="E46" s="45"/>
      <c r="F46" s="45"/>
      <c r="G46" s="45"/>
      <c r="H46" s="45"/>
      <c r="I46" s="45"/>
      <c r="J46" s="45"/>
      <c r="K46" s="45"/>
      <c r="L46" s="46"/>
      <c r="M46" s="46"/>
      <c r="N46" s="46"/>
    </row>
    <row r="47" spans="1:14" s="6" customFormat="1" ht="5.0999999999999996" customHeight="1" x14ac:dyDescent="0.2">
      <c r="A47" s="44"/>
      <c r="B47" s="47"/>
      <c r="C47" s="45"/>
      <c r="D47" s="45"/>
      <c r="E47" s="45"/>
      <c r="F47" s="45"/>
      <c r="G47" s="45"/>
      <c r="H47" s="45"/>
      <c r="I47" s="45"/>
      <c r="J47" s="45"/>
      <c r="K47" s="45"/>
      <c r="L47" s="46"/>
      <c r="M47" s="46"/>
      <c r="N47" s="46"/>
    </row>
    <row r="48" spans="1:14" s="6" customFormat="1" ht="17.25" x14ac:dyDescent="0.2">
      <c r="A48" s="44"/>
      <c r="B48" s="47"/>
      <c r="C48" s="45" t="s">
        <v>388</v>
      </c>
      <c r="D48" s="45"/>
      <c r="E48" s="45"/>
      <c r="F48" s="45"/>
      <c r="G48" s="45"/>
      <c r="H48" s="45"/>
      <c r="I48" s="45"/>
      <c r="J48" s="45"/>
      <c r="K48" s="45"/>
      <c r="L48" s="46"/>
      <c r="M48" s="46"/>
      <c r="N48" s="46"/>
    </row>
    <row r="49" spans="1:14" s="6" customFormat="1" ht="17.25" x14ac:dyDescent="0.2">
      <c r="A49" s="44"/>
      <c r="B49" s="47"/>
      <c r="C49" s="45" t="s">
        <v>389</v>
      </c>
      <c r="D49" s="45"/>
      <c r="E49" s="45"/>
      <c r="F49" s="45"/>
      <c r="G49" s="45"/>
      <c r="H49" s="45"/>
      <c r="I49" s="45"/>
      <c r="J49" s="45"/>
      <c r="K49" s="45"/>
      <c r="L49" s="46"/>
      <c r="M49" s="46"/>
      <c r="N49" s="46"/>
    </row>
    <row r="50" spans="1:14" s="6" customFormat="1" ht="5.0999999999999996" customHeight="1" x14ac:dyDescent="0.2">
      <c r="A50" s="44"/>
      <c r="B50" s="47"/>
      <c r="C50" s="45"/>
      <c r="D50" s="45"/>
      <c r="E50" s="45"/>
      <c r="F50" s="45"/>
      <c r="G50" s="45"/>
      <c r="H50" s="45"/>
      <c r="I50" s="45"/>
      <c r="J50" s="45"/>
      <c r="K50" s="45"/>
      <c r="L50" s="46"/>
      <c r="M50" s="46"/>
      <c r="N50" s="46"/>
    </row>
    <row r="51" spans="1:14" s="6" customFormat="1" ht="17.25" x14ac:dyDescent="0.2">
      <c r="A51" s="44"/>
      <c r="B51" s="47"/>
      <c r="C51" s="45" t="s">
        <v>390</v>
      </c>
      <c r="D51" s="45"/>
      <c r="E51" s="45"/>
      <c r="F51" s="45"/>
      <c r="G51" s="45"/>
      <c r="H51" s="45"/>
      <c r="I51" s="45"/>
      <c r="J51" s="45"/>
      <c r="K51" s="45"/>
      <c r="L51" s="46"/>
      <c r="M51" s="46"/>
      <c r="N51" s="46"/>
    </row>
    <row r="52" spans="1:14" s="6" customFormat="1" ht="17.25" x14ac:dyDescent="0.2">
      <c r="A52" s="44"/>
      <c r="B52" s="47"/>
      <c r="C52" s="45" t="s">
        <v>391</v>
      </c>
      <c r="D52" s="45"/>
      <c r="E52" s="45"/>
      <c r="F52" s="45"/>
      <c r="G52" s="45"/>
      <c r="H52" s="45"/>
      <c r="I52" s="45"/>
      <c r="J52" s="45"/>
      <c r="K52" s="45"/>
      <c r="L52" s="46"/>
      <c r="M52" s="46"/>
      <c r="N52" s="46"/>
    </row>
    <row r="53" spans="1:14" s="6" customFormat="1" ht="5.0999999999999996" customHeight="1" x14ac:dyDescent="0.2">
      <c r="A53" s="44"/>
      <c r="B53" s="47"/>
      <c r="C53" s="45"/>
      <c r="D53" s="45"/>
      <c r="E53" s="45"/>
      <c r="F53" s="45"/>
      <c r="G53" s="45"/>
      <c r="H53" s="45"/>
      <c r="I53" s="45"/>
      <c r="J53" s="45"/>
      <c r="K53" s="45"/>
      <c r="L53" s="46"/>
      <c r="M53" s="46"/>
      <c r="N53" s="46"/>
    </row>
    <row r="54" spans="1:14" s="6" customFormat="1" ht="17.25" x14ac:dyDescent="0.2">
      <c r="A54" s="44"/>
      <c r="B54" s="47"/>
      <c r="C54" s="45" t="s">
        <v>392</v>
      </c>
      <c r="D54" s="45"/>
      <c r="E54" s="45"/>
      <c r="F54" s="45"/>
      <c r="G54" s="45"/>
      <c r="H54" s="45"/>
      <c r="I54" s="45"/>
      <c r="J54" s="45"/>
      <c r="K54" s="45"/>
      <c r="L54" s="46"/>
      <c r="M54" s="46"/>
      <c r="N54" s="46"/>
    </row>
    <row r="55" spans="1:14" s="6" customFormat="1" ht="5.0999999999999996" customHeight="1" x14ac:dyDescent="0.2">
      <c r="A55" s="44"/>
      <c r="B55" s="47"/>
      <c r="C55" s="45"/>
      <c r="D55" s="45"/>
      <c r="E55" s="45"/>
      <c r="F55" s="45"/>
      <c r="G55" s="45"/>
      <c r="H55" s="45"/>
      <c r="I55" s="45"/>
      <c r="J55" s="45"/>
      <c r="K55" s="45"/>
      <c r="L55" s="46"/>
      <c r="M55" s="46"/>
      <c r="N55" s="46"/>
    </row>
    <row r="56" spans="1:14" s="6" customFormat="1" ht="20.100000000000001" customHeight="1" x14ac:dyDescent="0.2">
      <c r="A56" s="44"/>
      <c r="B56" s="47"/>
      <c r="C56" s="45" t="s">
        <v>393</v>
      </c>
      <c r="D56" s="45"/>
      <c r="E56" s="45"/>
      <c r="F56" s="45"/>
      <c r="G56" s="45"/>
      <c r="H56" s="45"/>
      <c r="I56" s="45"/>
      <c r="J56" s="45"/>
      <c r="K56" s="45"/>
      <c r="L56" s="46"/>
      <c r="M56" s="46"/>
      <c r="N56" s="46"/>
    </row>
    <row r="57" spans="1:14" s="6" customFormat="1" ht="5.0999999999999996" customHeight="1" x14ac:dyDescent="0.2">
      <c r="A57" s="44"/>
      <c r="B57" s="47"/>
      <c r="C57" s="45"/>
      <c r="D57" s="45"/>
      <c r="E57" s="45"/>
      <c r="F57" s="45"/>
      <c r="G57" s="45"/>
      <c r="H57" s="45"/>
      <c r="I57" s="45"/>
      <c r="J57" s="45"/>
      <c r="K57" s="45"/>
      <c r="L57" s="46"/>
      <c r="M57" s="46"/>
      <c r="N57" s="46"/>
    </row>
    <row r="58" spans="1:14" s="6" customFormat="1" ht="17.25" x14ac:dyDescent="0.2">
      <c r="A58" s="44"/>
      <c r="B58" s="47"/>
      <c r="C58" s="45" t="s">
        <v>394</v>
      </c>
      <c r="D58" s="45"/>
      <c r="E58" s="45"/>
      <c r="F58" s="45"/>
      <c r="G58" s="45"/>
      <c r="H58" s="45"/>
      <c r="I58" s="45"/>
      <c r="J58" s="45"/>
      <c r="K58" s="45"/>
      <c r="L58" s="46"/>
      <c r="M58" s="46"/>
      <c r="N58" s="46"/>
    </row>
    <row r="59" spans="1:14" s="6" customFormat="1" ht="17.25" x14ac:dyDescent="0.2">
      <c r="A59" s="44"/>
      <c r="B59" s="47"/>
      <c r="C59" s="45" t="s">
        <v>395</v>
      </c>
      <c r="D59" s="45"/>
      <c r="E59" s="45"/>
      <c r="F59" s="45"/>
      <c r="G59" s="45"/>
      <c r="H59" s="45"/>
      <c r="I59" s="45"/>
      <c r="J59" s="45"/>
      <c r="K59" s="45"/>
      <c r="L59" s="46"/>
      <c r="M59" s="46"/>
      <c r="N59" s="46"/>
    </row>
    <row r="60" spans="1:14" s="6" customFormat="1" ht="5.0999999999999996" customHeight="1" x14ac:dyDescent="0.2">
      <c r="A60" s="44"/>
      <c r="B60" s="47"/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6"/>
      <c r="N60" s="46"/>
    </row>
    <row r="61" spans="1:14" s="6" customFormat="1" ht="17.25" x14ac:dyDescent="0.2">
      <c r="A61" s="44"/>
      <c r="B61" s="47"/>
      <c r="C61" s="45" t="s">
        <v>396</v>
      </c>
      <c r="D61" s="45"/>
      <c r="E61" s="45"/>
      <c r="F61" s="45"/>
      <c r="G61" s="45"/>
      <c r="H61" s="45"/>
      <c r="I61" s="45"/>
      <c r="J61" s="45"/>
      <c r="K61" s="45"/>
      <c r="L61" s="46"/>
      <c r="M61" s="46"/>
      <c r="N61" s="46"/>
    </row>
    <row r="62" spans="1:14" s="6" customFormat="1" ht="6" customHeight="1" x14ac:dyDescent="0.2">
      <c r="A62" s="44"/>
      <c r="B62" s="47"/>
      <c r="C62" s="45"/>
      <c r="D62" s="45"/>
      <c r="E62" s="45"/>
      <c r="F62" s="45"/>
      <c r="G62" s="45"/>
      <c r="H62" s="45"/>
      <c r="I62" s="45"/>
      <c r="J62" s="45"/>
      <c r="K62" s="45"/>
      <c r="L62" s="46"/>
      <c r="M62" s="46"/>
      <c r="N62" s="46"/>
    </row>
    <row r="63" spans="1:14" s="6" customFormat="1" ht="20.100000000000001" customHeight="1" x14ac:dyDescent="0.2">
      <c r="A63" s="44"/>
      <c r="B63" s="47"/>
      <c r="C63" s="45" t="s">
        <v>397</v>
      </c>
      <c r="D63" s="45"/>
      <c r="E63" s="45"/>
      <c r="F63" s="45"/>
      <c r="G63" s="45"/>
      <c r="H63" s="45"/>
      <c r="I63" s="45"/>
      <c r="J63" s="45"/>
      <c r="K63" s="45"/>
      <c r="L63" s="46"/>
      <c r="M63" s="46"/>
      <c r="N63" s="46"/>
    </row>
    <row r="64" spans="1:14" s="6" customFormat="1" ht="20.100000000000001" customHeight="1" x14ac:dyDescent="0.2">
      <c r="A64" s="44"/>
      <c r="B64" s="47"/>
      <c r="C64" s="45" t="s">
        <v>398</v>
      </c>
      <c r="D64" s="45"/>
      <c r="E64" s="45"/>
      <c r="F64" s="45"/>
      <c r="G64" s="45"/>
      <c r="H64" s="45"/>
      <c r="I64" s="45"/>
      <c r="J64" s="45"/>
      <c r="K64" s="45"/>
      <c r="L64" s="46"/>
      <c r="M64" s="46"/>
      <c r="N64" s="46"/>
    </row>
    <row r="65" spans="1:14" s="6" customFormat="1" ht="5.0999999999999996" customHeight="1" x14ac:dyDescent="0.2">
      <c r="A65" s="45"/>
      <c r="B65" s="44"/>
      <c r="C65" s="47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</row>
    <row r="66" spans="1:14" s="29" customFormat="1" ht="17.25" x14ac:dyDescent="0.2">
      <c r="A66" s="44" t="s">
        <v>438</v>
      </c>
      <c r="B66" s="31" t="s">
        <v>400</v>
      </c>
      <c r="C66" s="47"/>
      <c r="D66" s="45"/>
      <c r="E66" s="45"/>
      <c r="F66" s="45"/>
      <c r="G66" s="45"/>
      <c r="H66" s="45"/>
      <c r="I66" s="45"/>
      <c r="J66" s="45"/>
      <c r="K66" s="45"/>
      <c r="L66" s="45"/>
      <c r="M66" s="45"/>
    </row>
    <row r="67" spans="1:14" s="6" customFormat="1" ht="5.0999999999999996" customHeight="1" x14ac:dyDescent="0.2">
      <c r="A67" s="45"/>
      <c r="B67" s="47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</row>
    <row r="68" spans="1:14" s="29" customFormat="1" ht="17.25" x14ac:dyDescent="0.2">
      <c r="A68" s="45"/>
      <c r="B68" s="47"/>
      <c r="C68" s="45" t="s">
        <v>441</v>
      </c>
      <c r="D68" s="45"/>
      <c r="E68" s="45"/>
      <c r="F68" s="45"/>
      <c r="G68" s="45"/>
      <c r="H68" s="45"/>
      <c r="I68" s="45"/>
      <c r="J68" s="45"/>
      <c r="K68" s="45"/>
      <c r="L68" s="45"/>
      <c r="M68" s="45"/>
    </row>
    <row r="69" spans="1:14" s="6" customFormat="1" ht="5.0999999999999996" customHeight="1" x14ac:dyDescent="0.2">
      <c r="A69" s="44"/>
      <c r="B69" s="47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</row>
    <row r="70" spans="1:14" s="29" customFormat="1" ht="17.25" x14ac:dyDescent="0.2">
      <c r="A70" s="44"/>
      <c r="B70" s="47"/>
      <c r="C70" s="45" t="s">
        <v>401</v>
      </c>
      <c r="D70" s="45"/>
      <c r="E70" s="45"/>
      <c r="F70" s="45"/>
      <c r="G70" s="47"/>
      <c r="H70" s="45"/>
      <c r="I70" s="45"/>
      <c r="J70" s="45"/>
      <c r="K70" s="45"/>
      <c r="L70" s="45"/>
      <c r="M70" s="45"/>
      <c r="N70" s="45"/>
    </row>
    <row r="71" spans="1:14" s="6" customFormat="1" ht="5.0999999999999996" customHeight="1" x14ac:dyDescent="0.2">
      <c r="A71" s="44"/>
      <c r="B71" s="47"/>
      <c r="C71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</row>
    <row r="72" spans="1:14" s="29" customFormat="1" ht="17.25" x14ac:dyDescent="0.2">
      <c r="A72" s="44"/>
      <c r="B72" s="47"/>
      <c r="C72" s="45"/>
      <c r="D72" s="45"/>
      <c r="E72" s="44"/>
      <c r="F72" s="44"/>
      <c r="G72" s="45"/>
      <c r="H72" s="44"/>
      <c r="I72" s="45"/>
      <c r="J72" s="44"/>
      <c r="K72" s="47"/>
      <c r="L72" s="45"/>
      <c r="M72" s="45"/>
      <c r="N72" s="45"/>
    </row>
  </sheetData>
  <mergeCells count="2">
    <mergeCell ref="A1:N1"/>
    <mergeCell ref="A2:N2"/>
  </mergeCells>
  <phoneticPr fontId="1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84"/>
  <sheetViews>
    <sheetView tabSelected="1" view="pageBreakPreview" zoomScaleNormal="100" zoomScaleSheetLayoutView="100" workbookViewId="0">
      <selection activeCell="X43" sqref="X43:AA43"/>
    </sheetView>
  </sheetViews>
  <sheetFormatPr defaultColWidth="3.375" defaultRowHeight="13.5" x14ac:dyDescent="0.15"/>
  <cols>
    <col min="1" max="31" width="3.25" style="6" customWidth="1"/>
    <col min="32" max="16384" width="3.375" style="6"/>
  </cols>
  <sheetData>
    <row r="1" spans="1:53" x14ac:dyDescent="0.15">
      <c r="A1" s="6" t="s">
        <v>442</v>
      </c>
    </row>
    <row r="2" spans="1:53" ht="17.25" x14ac:dyDescent="0.2">
      <c r="C2" s="95" t="s">
        <v>415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4" spans="1:53" s="1" customFormat="1" ht="15.95" customHeight="1" x14ac:dyDescent="0.15">
      <c r="A4" s="1" t="s">
        <v>447</v>
      </c>
      <c r="AW4" s="6"/>
      <c r="AX4" s="36"/>
      <c r="AY4" s="36"/>
      <c r="AZ4" s="36"/>
      <c r="BA4" s="36"/>
    </row>
    <row r="5" spans="1:53" ht="14.25" thickBot="1" x14ac:dyDescent="0.2"/>
    <row r="6" spans="1:53" s="4" customFormat="1" x14ac:dyDescent="0.15">
      <c r="B6" s="115" t="s">
        <v>416</v>
      </c>
      <c r="D6" s="96" t="s">
        <v>124</v>
      </c>
      <c r="E6" s="97"/>
      <c r="F6" s="97"/>
      <c r="G6" s="97"/>
      <c r="H6" s="97"/>
      <c r="I6" s="97"/>
      <c r="J6" s="97"/>
      <c r="K6" s="98"/>
      <c r="M6" s="96" t="s">
        <v>121</v>
      </c>
      <c r="N6" s="97"/>
      <c r="O6" s="97"/>
      <c r="P6" s="97"/>
      <c r="Q6" s="97"/>
      <c r="R6" s="97"/>
      <c r="S6" s="97"/>
      <c r="T6" s="98"/>
      <c r="V6" s="96" t="s">
        <v>216</v>
      </c>
      <c r="W6" s="97"/>
      <c r="X6" s="97"/>
      <c r="Y6" s="97"/>
      <c r="Z6" s="97"/>
      <c r="AA6" s="97"/>
      <c r="AB6" s="97"/>
      <c r="AC6" s="98"/>
      <c r="AF6" s="36"/>
      <c r="AG6" s="36"/>
      <c r="AH6" s="36"/>
      <c r="AI6" s="36"/>
      <c r="AJ6" s="36"/>
    </row>
    <row r="7" spans="1:53" x14ac:dyDescent="0.15">
      <c r="B7" s="116"/>
      <c r="D7" s="7" t="s">
        <v>127</v>
      </c>
      <c r="E7" s="83" t="s">
        <v>458</v>
      </c>
      <c r="F7" s="83"/>
      <c r="G7" s="83"/>
      <c r="H7" s="83"/>
      <c r="I7" s="83"/>
      <c r="J7" s="83"/>
      <c r="K7" s="84"/>
      <c r="L7" s="32"/>
      <c r="M7" s="33" t="s">
        <v>125</v>
      </c>
      <c r="N7" s="83" t="s">
        <v>461</v>
      </c>
      <c r="O7" s="83"/>
      <c r="P7" s="83"/>
      <c r="Q7" s="83"/>
      <c r="R7" s="83"/>
      <c r="S7" s="83"/>
      <c r="T7" s="84"/>
      <c r="U7" s="32"/>
      <c r="V7" s="33" t="s">
        <v>229</v>
      </c>
      <c r="W7" s="83" t="s">
        <v>464</v>
      </c>
      <c r="X7" s="83"/>
      <c r="Y7" s="83"/>
      <c r="Z7" s="83"/>
      <c r="AA7" s="83"/>
      <c r="AB7" s="83"/>
      <c r="AC7" s="84"/>
      <c r="AF7" s="36"/>
      <c r="AG7" s="36"/>
      <c r="AH7" s="36"/>
      <c r="AI7" s="36"/>
      <c r="AJ7" s="36"/>
    </row>
    <row r="8" spans="1:53" x14ac:dyDescent="0.15">
      <c r="B8" s="116"/>
      <c r="D8" s="7" t="s">
        <v>128</v>
      </c>
      <c r="E8" s="83" t="s">
        <v>459</v>
      </c>
      <c r="F8" s="83"/>
      <c r="G8" s="83"/>
      <c r="H8" s="83"/>
      <c r="I8" s="83"/>
      <c r="J8" s="83"/>
      <c r="K8" s="84"/>
      <c r="L8" s="32"/>
      <c r="M8" s="33" t="s">
        <v>234</v>
      </c>
      <c r="N8" s="83" t="s">
        <v>480</v>
      </c>
      <c r="O8" s="83"/>
      <c r="P8" s="83"/>
      <c r="Q8" s="83"/>
      <c r="R8" s="83"/>
      <c r="S8" s="83"/>
      <c r="T8" s="84"/>
      <c r="U8" s="32"/>
      <c r="V8" s="33" t="s">
        <v>131</v>
      </c>
      <c r="W8" s="83" t="s">
        <v>465</v>
      </c>
      <c r="X8" s="83"/>
      <c r="Y8" s="83"/>
      <c r="Z8" s="83"/>
      <c r="AA8" s="83"/>
      <c r="AB8" s="83"/>
      <c r="AC8" s="84"/>
    </row>
    <row r="9" spans="1:53" x14ac:dyDescent="0.15">
      <c r="B9" s="116"/>
      <c r="D9" s="7" t="s">
        <v>232</v>
      </c>
      <c r="E9" s="83" t="s">
        <v>460</v>
      </c>
      <c r="F9" s="83"/>
      <c r="G9" s="83"/>
      <c r="H9" s="83"/>
      <c r="I9" s="83"/>
      <c r="J9" s="83"/>
      <c r="K9" s="84"/>
      <c r="L9" s="32"/>
      <c r="M9" s="33" t="s">
        <v>130</v>
      </c>
      <c r="N9" s="102" t="s">
        <v>462</v>
      </c>
      <c r="O9" s="103"/>
      <c r="P9" s="103"/>
      <c r="Q9" s="103"/>
      <c r="R9" s="103"/>
      <c r="S9" s="103"/>
      <c r="T9" s="104"/>
      <c r="U9" s="32"/>
      <c r="V9" s="33" t="s">
        <v>219</v>
      </c>
      <c r="W9" s="83" t="s">
        <v>466</v>
      </c>
      <c r="X9" s="83"/>
      <c r="Y9" s="83"/>
      <c r="Z9" s="83"/>
      <c r="AA9" s="83"/>
      <c r="AB9" s="83"/>
      <c r="AC9" s="84"/>
    </row>
    <row r="10" spans="1:53" ht="14.25" thickBot="1" x14ac:dyDescent="0.2">
      <c r="B10" s="117"/>
      <c r="D10" s="8" t="s">
        <v>129</v>
      </c>
      <c r="E10" s="88" t="s">
        <v>479</v>
      </c>
      <c r="F10" s="88"/>
      <c r="G10" s="88"/>
      <c r="H10" s="88"/>
      <c r="I10" s="88"/>
      <c r="J10" s="88"/>
      <c r="K10" s="89"/>
      <c r="L10" s="32"/>
      <c r="M10" s="34" t="s">
        <v>126</v>
      </c>
      <c r="N10" s="105" t="s">
        <v>463</v>
      </c>
      <c r="O10" s="106"/>
      <c r="P10" s="106"/>
      <c r="Q10" s="106"/>
      <c r="R10" s="106"/>
      <c r="S10" s="106"/>
      <c r="T10" s="107"/>
      <c r="U10" s="32"/>
      <c r="V10" s="34" t="s">
        <v>220</v>
      </c>
      <c r="W10" s="99" t="s">
        <v>477</v>
      </c>
      <c r="X10" s="100"/>
      <c r="Y10" s="100"/>
      <c r="Z10" s="100"/>
      <c r="AA10" s="100"/>
      <c r="AB10" s="100"/>
      <c r="AC10" s="101"/>
    </row>
    <row r="11" spans="1:53" ht="14.25" thickBot="1" x14ac:dyDescent="0.2"/>
    <row r="12" spans="1:53" s="4" customFormat="1" x14ac:dyDescent="0.15">
      <c r="B12" s="115" t="s">
        <v>457</v>
      </c>
      <c r="D12" s="96" t="s">
        <v>122</v>
      </c>
      <c r="E12" s="97"/>
      <c r="F12" s="97"/>
      <c r="G12" s="97"/>
      <c r="H12" s="97"/>
      <c r="I12" s="97"/>
      <c r="J12" s="97"/>
      <c r="K12" s="98"/>
      <c r="M12" s="96" t="s">
        <v>221</v>
      </c>
      <c r="N12" s="97"/>
      <c r="O12" s="97"/>
      <c r="P12" s="97"/>
      <c r="Q12" s="97"/>
      <c r="R12" s="97"/>
      <c r="S12" s="97"/>
      <c r="T12" s="98"/>
      <c r="V12" s="96" t="s">
        <v>123</v>
      </c>
      <c r="W12" s="97"/>
      <c r="X12" s="97"/>
      <c r="Y12" s="97"/>
      <c r="Z12" s="97"/>
      <c r="AA12" s="97"/>
      <c r="AB12" s="97"/>
      <c r="AC12" s="98"/>
    </row>
    <row r="13" spans="1:53" x14ac:dyDescent="0.15">
      <c r="B13" s="116"/>
      <c r="D13" s="7" t="s">
        <v>132</v>
      </c>
      <c r="E13" s="83" t="s">
        <v>467</v>
      </c>
      <c r="F13" s="83"/>
      <c r="G13" s="83"/>
      <c r="H13" s="83"/>
      <c r="I13" s="83"/>
      <c r="J13" s="83"/>
      <c r="K13" s="84"/>
      <c r="L13" s="32"/>
      <c r="M13" s="33" t="s">
        <v>136</v>
      </c>
      <c r="N13" s="83" t="s">
        <v>476</v>
      </c>
      <c r="O13" s="83"/>
      <c r="P13" s="83"/>
      <c r="Q13" s="83"/>
      <c r="R13" s="83"/>
      <c r="S13" s="83"/>
      <c r="T13" s="84"/>
      <c r="U13" s="32"/>
      <c r="V13" s="33" t="s">
        <v>138</v>
      </c>
      <c r="W13" s="83" t="s">
        <v>501</v>
      </c>
      <c r="X13" s="83"/>
      <c r="Y13" s="83"/>
      <c r="Z13" s="83"/>
      <c r="AA13" s="83"/>
      <c r="AB13" s="83"/>
      <c r="AC13" s="84"/>
      <c r="AF13" s="36"/>
      <c r="AG13" s="36"/>
      <c r="AH13" s="36"/>
      <c r="AI13" s="36"/>
      <c r="AJ13" s="36"/>
    </row>
    <row r="14" spans="1:53" x14ac:dyDescent="0.15">
      <c r="B14" s="116"/>
      <c r="D14" s="7" t="s">
        <v>133</v>
      </c>
      <c r="E14" s="83" t="s">
        <v>468</v>
      </c>
      <c r="F14" s="83"/>
      <c r="G14" s="83"/>
      <c r="H14" s="83"/>
      <c r="I14" s="83"/>
      <c r="J14" s="83"/>
      <c r="K14" s="84"/>
      <c r="L14" s="32"/>
      <c r="M14" s="33" t="s">
        <v>137</v>
      </c>
      <c r="N14" s="83" t="s">
        <v>470</v>
      </c>
      <c r="O14" s="83"/>
      <c r="P14" s="83"/>
      <c r="Q14" s="83"/>
      <c r="R14" s="83"/>
      <c r="S14" s="83"/>
      <c r="T14" s="84"/>
      <c r="U14" s="32"/>
      <c r="V14" s="7" t="s">
        <v>139</v>
      </c>
      <c r="W14" s="90" t="s">
        <v>473</v>
      </c>
      <c r="X14" s="90"/>
      <c r="Y14" s="90"/>
      <c r="Z14" s="90"/>
      <c r="AA14" s="90"/>
      <c r="AB14" s="90"/>
      <c r="AC14" s="91"/>
      <c r="AF14" s="36"/>
      <c r="AG14" s="36"/>
      <c r="AH14" s="36"/>
      <c r="AI14" s="36"/>
      <c r="AJ14" s="36"/>
    </row>
    <row r="15" spans="1:53" x14ac:dyDescent="0.15">
      <c r="B15" s="116"/>
      <c r="D15" s="7" t="s">
        <v>134</v>
      </c>
      <c r="E15" s="90" t="s">
        <v>469</v>
      </c>
      <c r="F15" s="90"/>
      <c r="G15" s="90"/>
      <c r="H15" s="90"/>
      <c r="I15" s="90"/>
      <c r="J15" s="90"/>
      <c r="K15" s="91"/>
      <c r="L15" s="32"/>
      <c r="M15" s="33" t="s">
        <v>228</v>
      </c>
      <c r="N15" s="83" t="s">
        <v>471</v>
      </c>
      <c r="O15" s="83"/>
      <c r="P15" s="83"/>
      <c r="Q15" s="83"/>
      <c r="R15" s="83"/>
      <c r="S15" s="83"/>
      <c r="T15" s="84"/>
      <c r="U15" s="32"/>
      <c r="V15" s="33" t="s">
        <v>140</v>
      </c>
      <c r="W15" s="83" t="s">
        <v>474</v>
      </c>
      <c r="X15" s="83"/>
      <c r="Y15" s="83"/>
      <c r="Z15" s="83"/>
      <c r="AA15" s="83"/>
      <c r="AB15" s="83"/>
      <c r="AC15" s="84"/>
    </row>
    <row r="16" spans="1:53" ht="14.25" thickBot="1" x14ac:dyDescent="0.2">
      <c r="B16" s="117"/>
      <c r="D16" s="8" t="s">
        <v>135</v>
      </c>
      <c r="E16" s="86" t="s">
        <v>478</v>
      </c>
      <c r="F16" s="86"/>
      <c r="G16" s="86"/>
      <c r="H16" s="86"/>
      <c r="I16" s="86"/>
      <c r="J16" s="86"/>
      <c r="K16" s="87"/>
      <c r="L16" s="32"/>
      <c r="M16" s="34" t="s">
        <v>207</v>
      </c>
      <c r="N16" s="88" t="s">
        <v>472</v>
      </c>
      <c r="O16" s="88"/>
      <c r="P16" s="88"/>
      <c r="Q16" s="88"/>
      <c r="R16" s="88"/>
      <c r="S16" s="88"/>
      <c r="T16" s="89"/>
      <c r="U16" s="32"/>
      <c r="V16" s="34" t="s">
        <v>236</v>
      </c>
      <c r="W16" s="88" t="s">
        <v>475</v>
      </c>
      <c r="X16" s="88"/>
      <c r="Y16" s="88"/>
      <c r="Z16" s="88"/>
      <c r="AA16" s="88"/>
      <c r="AB16" s="88"/>
      <c r="AC16" s="89"/>
    </row>
    <row r="18" spans="1:59" s="5" customFormat="1" ht="15.95" customHeight="1" x14ac:dyDescent="0.15">
      <c r="A18" s="5" t="s">
        <v>448</v>
      </c>
    </row>
    <row r="19" spans="1:59" s="5" customFormat="1" ht="15.95" customHeight="1" x14ac:dyDescent="0.15">
      <c r="A19" s="5" t="s">
        <v>208</v>
      </c>
    </row>
    <row r="20" spans="1:59" s="5" customFormat="1" ht="15.95" customHeight="1" x14ac:dyDescent="0.15">
      <c r="A20" s="5" t="s">
        <v>208</v>
      </c>
      <c r="B20" s="5" t="s">
        <v>355</v>
      </c>
      <c r="G20" s="5" t="s">
        <v>423</v>
      </c>
    </row>
    <row r="21" spans="1:59" s="5" customFormat="1" ht="15.95" customHeight="1" x14ac:dyDescent="0.15">
      <c r="A21" s="5" t="s">
        <v>208</v>
      </c>
      <c r="B21" s="5" t="s">
        <v>414</v>
      </c>
      <c r="G21" s="5" t="s">
        <v>403</v>
      </c>
    </row>
    <row r="22" spans="1:59" s="5" customFormat="1" ht="15.95" customHeight="1" x14ac:dyDescent="0.15">
      <c r="B22" s="5" t="s">
        <v>77</v>
      </c>
      <c r="G22" s="5" t="s">
        <v>237</v>
      </c>
    </row>
    <row r="23" spans="1:59" s="5" customFormat="1" ht="15.95" customHeight="1" x14ac:dyDescent="0.15"/>
    <row r="24" spans="1:59" x14ac:dyDescent="0.15">
      <c r="B24" s="92" t="s">
        <v>434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4"/>
      <c r="AD24" s="9"/>
    </row>
    <row r="25" spans="1:59" s="1" customFormat="1" ht="15.95" customHeight="1" x14ac:dyDescent="0.15">
      <c r="B25" s="73" t="s">
        <v>252</v>
      </c>
      <c r="C25" s="73"/>
      <c r="D25" s="73"/>
      <c r="E25" s="74" t="s">
        <v>238</v>
      </c>
      <c r="F25" s="74"/>
      <c r="G25" s="75"/>
      <c r="H25" s="85" t="s">
        <v>425</v>
      </c>
      <c r="I25" s="74"/>
      <c r="J25" s="74"/>
      <c r="K25" s="74"/>
      <c r="L25" s="74"/>
      <c r="M25" s="74"/>
      <c r="N25" s="74"/>
      <c r="O25" s="74"/>
      <c r="P25" s="74"/>
      <c r="Q25" s="74" t="s">
        <v>239</v>
      </c>
      <c r="R25" s="75"/>
      <c r="S25" s="85" t="s">
        <v>450</v>
      </c>
      <c r="T25" s="74"/>
      <c r="U25" s="74"/>
      <c r="V25" s="74"/>
      <c r="W25" s="74"/>
      <c r="X25" s="74"/>
      <c r="Y25" s="74"/>
      <c r="Z25" s="74"/>
      <c r="AA25" s="74"/>
      <c r="AB25" s="74" t="s">
        <v>239</v>
      </c>
      <c r="AC25" s="74"/>
    </row>
    <row r="26" spans="1:59" s="1" customFormat="1" ht="15.95" customHeight="1" x14ac:dyDescent="0.15">
      <c r="B26" s="73" t="s">
        <v>253</v>
      </c>
      <c r="C26" s="73"/>
      <c r="D26" s="73"/>
      <c r="E26" s="79" t="s">
        <v>75</v>
      </c>
      <c r="F26" s="79"/>
      <c r="G26" s="80"/>
      <c r="H26" s="70" t="s">
        <v>481</v>
      </c>
      <c r="I26" s="71"/>
      <c r="J26" s="71"/>
      <c r="K26" s="72"/>
      <c r="L26" s="48" t="s">
        <v>235</v>
      </c>
      <c r="M26" s="63" t="s">
        <v>482</v>
      </c>
      <c r="N26" s="64"/>
      <c r="O26" s="64"/>
      <c r="P26" s="64"/>
      <c r="Q26" s="81" t="s">
        <v>143</v>
      </c>
      <c r="R26" s="82"/>
      <c r="S26" s="77" t="s">
        <v>483</v>
      </c>
      <c r="T26" s="78"/>
      <c r="U26" s="78"/>
      <c r="V26" s="78"/>
      <c r="W26" s="49" t="s">
        <v>235</v>
      </c>
      <c r="X26" s="63" t="s">
        <v>484</v>
      </c>
      <c r="Y26" s="64"/>
      <c r="Z26" s="64"/>
      <c r="AA26" s="64"/>
      <c r="AB26" s="81" t="s">
        <v>151</v>
      </c>
      <c r="AC26" s="81"/>
    </row>
    <row r="27" spans="1:59" s="1" customFormat="1" ht="15.95" customHeight="1" x14ac:dyDescent="0.15">
      <c r="B27" s="73" t="s">
        <v>254</v>
      </c>
      <c r="C27" s="73"/>
      <c r="D27" s="73"/>
      <c r="E27" s="74" t="s">
        <v>76</v>
      </c>
      <c r="F27" s="74"/>
      <c r="G27" s="75"/>
      <c r="H27" s="70" t="s">
        <v>485</v>
      </c>
      <c r="I27" s="71"/>
      <c r="J27" s="71"/>
      <c r="K27" s="72"/>
      <c r="L27" s="49" t="s">
        <v>235</v>
      </c>
      <c r="M27" s="76" t="s">
        <v>486</v>
      </c>
      <c r="N27" s="71"/>
      <c r="O27" s="71"/>
      <c r="P27" s="71"/>
      <c r="Q27" s="61" t="s">
        <v>212</v>
      </c>
      <c r="R27" s="62"/>
      <c r="S27" s="77" t="s">
        <v>487</v>
      </c>
      <c r="T27" s="78"/>
      <c r="U27" s="78"/>
      <c r="V27" s="78"/>
      <c r="W27" s="49" t="s">
        <v>235</v>
      </c>
      <c r="X27" s="76" t="s">
        <v>488</v>
      </c>
      <c r="Y27" s="71"/>
      <c r="Z27" s="71"/>
      <c r="AA27" s="71"/>
      <c r="AB27" s="61" t="s">
        <v>152</v>
      </c>
      <c r="AC27" s="61"/>
    </row>
    <row r="28" spans="1:59" s="1" customFormat="1" ht="15.95" customHeight="1" x14ac:dyDescent="0.15">
      <c r="B28" s="73" t="s">
        <v>276</v>
      </c>
      <c r="C28" s="73"/>
      <c r="D28" s="73"/>
      <c r="E28" s="74" t="s">
        <v>99</v>
      </c>
      <c r="F28" s="74"/>
      <c r="G28" s="75"/>
      <c r="H28" s="70" t="s">
        <v>489</v>
      </c>
      <c r="I28" s="71"/>
      <c r="J28" s="71"/>
      <c r="K28" s="72"/>
      <c r="L28" s="49" t="s">
        <v>235</v>
      </c>
      <c r="M28" s="76" t="s">
        <v>490</v>
      </c>
      <c r="N28" s="71"/>
      <c r="O28" s="71"/>
      <c r="P28" s="71"/>
      <c r="Q28" s="61" t="s">
        <v>144</v>
      </c>
      <c r="R28" s="62"/>
      <c r="S28" s="70" t="s">
        <v>491</v>
      </c>
      <c r="T28" s="71"/>
      <c r="U28" s="71"/>
      <c r="V28" s="72"/>
      <c r="W28" s="49" t="s">
        <v>235</v>
      </c>
      <c r="X28" s="76" t="s">
        <v>492</v>
      </c>
      <c r="Y28" s="71"/>
      <c r="Z28" s="71"/>
      <c r="AA28" s="71"/>
      <c r="AB28" s="61" t="s">
        <v>153</v>
      </c>
      <c r="AC28" s="61"/>
      <c r="AM28" s="6"/>
      <c r="AN28" s="5"/>
      <c r="AO28" s="6"/>
      <c r="AP28" s="6"/>
      <c r="AQ28" s="6"/>
      <c r="AR28" s="6"/>
      <c r="AS28" s="6"/>
      <c r="AT28" s="36"/>
      <c r="AU28" s="36"/>
      <c r="AV28" s="36"/>
      <c r="AW28" s="6"/>
      <c r="AX28" s="5"/>
      <c r="AY28" s="4"/>
      <c r="AZ28" s="36"/>
      <c r="BA28" s="36"/>
      <c r="BB28" s="36"/>
      <c r="BC28" s="36"/>
      <c r="BD28" s="36"/>
      <c r="BE28" s="36"/>
      <c r="BF28" s="36"/>
      <c r="BG28" s="4"/>
    </row>
    <row r="29" spans="1:59" s="1" customFormat="1" ht="15.95" customHeight="1" x14ac:dyDescent="0.15">
      <c r="B29" s="73" t="s">
        <v>417</v>
      </c>
      <c r="C29" s="73"/>
      <c r="D29" s="73"/>
      <c r="E29" s="74" t="s">
        <v>0</v>
      </c>
      <c r="F29" s="74"/>
      <c r="G29" s="75"/>
      <c r="H29" s="70" t="s">
        <v>481</v>
      </c>
      <c r="I29" s="71"/>
      <c r="J29" s="71"/>
      <c r="K29" s="72"/>
      <c r="L29" s="49" t="s">
        <v>235</v>
      </c>
      <c r="M29" s="76" t="s">
        <v>483</v>
      </c>
      <c r="N29" s="71"/>
      <c r="O29" s="71"/>
      <c r="P29" s="71"/>
      <c r="Q29" s="61" t="s">
        <v>145</v>
      </c>
      <c r="R29" s="62"/>
      <c r="S29" s="70" t="s">
        <v>482</v>
      </c>
      <c r="T29" s="71"/>
      <c r="U29" s="71"/>
      <c r="V29" s="72"/>
      <c r="W29" s="49" t="s">
        <v>235</v>
      </c>
      <c r="X29" s="63" t="s">
        <v>484</v>
      </c>
      <c r="Y29" s="64"/>
      <c r="Z29" s="64"/>
      <c r="AA29" s="64"/>
      <c r="AB29" s="61" t="s">
        <v>154</v>
      </c>
      <c r="AC29" s="61"/>
      <c r="AM29" s="6"/>
      <c r="AN29" s="39"/>
      <c r="AO29" s="5"/>
      <c r="AP29" s="5"/>
      <c r="AQ29" s="5"/>
      <c r="AR29" s="5"/>
      <c r="AS29" s="5"/>
      <c r="AT29" s="36"/>
      <c r="AU29" s="36"/>
      <c r="AV29" s="36"/>
      <c r="AW29" s="6"/>
      <c r="AX29" s="6"/>
      <c r="AY29" s="6"/>
      <c r="AZ29" s="6"/>
      <c r="BA29" s="6"/>
      <c r="BB29" s="6"/>
      <c r="BC29" s="6"/>
      <c r="BD29" s="36"/>
      <c r="BE29" s="36"/>
      <c r="BF29" s="36"/>
      <c r="BG29" s="6"/>
    </row>
    <row r="30" spans="1:59" s="1" customFormat="1" ht="15.95" customHeight="1" x14ac:dyDescent="0.15">
      <c r="B30" s="73" t="s">
        <v>418</v>
      </c>
      <c r="C30" s="73"/>
      <c r="D30" s="73"/>
      <c r="E30" s="74" t="s">
        <v>1</v>
      </c>
      <c r="F30" s="74"/>
      <c r="G30" s="75"/>
      <c r="H30" s="70" t="s">
        <v>485</v>
      </c>
      <c r="I30" s="71"/>
      <c r="J30" s="71"/>
      <c r="K30" s="72"/>
      <c r="L30" s="49" t="s">
        <v>235</v>
      </c>
      <c r="M30" s="76" t="s">
        <v>487</v>
      </c>
      <c r="N30" s="71"/>
      <c r="O30" s="71"/>
      <c r="P30" s="71"/>
      <c r="Q30" s="61" t="s">
        <v>146</v>
      </c>
      <c r="R30" s="62"/>
      <c r="S30" s="70" t="s">
        <v>486</v>
      </c>
      <c r="T30" s="71"/>
      <c r="U30" s="71"/>
      <c r="V30" s="72"/>
      <c r="W30" s="49" t="s">
        <v>235</v>
      </c>
      <c r="X30" s="76" t="s">
        <v>488</v>
      </c>
      <c r="Y30" s="71"/>
      <c r="Z30" s="71"/>
      <c r="AA30" s="71"/>
      <c r="AB30" s="61" t="s">
        <v>155</v>
      </c>
      <c r="AC30" s="61"/>
      <c r="AM30" s="6"/>
      <c r="AN30" s="38"/>
      <c r="AO30" s="5"/>
      <c r="AP30" s="5"/>
      <c r="AQ30" s="5"/>
      <c r="AR30" s="5"/>
      <c r="AS30" s="5"/>
      <c r="AT30" s="6"/>
      <c r="AU30" s="6"/>
      <c r="AV30" s="6"/>
      <c r="AW30" s="6"/>
      <c r="AY30" s="6"/>
      <c r="AZ30" s="36"/>
      <c r="BA30" s="36"/>
      <c r="BB30" s="36"/>
      <c r="BC30" s="36"/>
      <c r="BD30" s="36"/>
      <c r="BE30" s="36"/>
      <c r="BF30" s="36"/>
      <c r="BG30" s="6"/>
    </row>
    <row r="31" spans="1:59" s="1" customFormat="1" ht="15.95" customHeight="1" x14ac:dyDescent="0.15">
      <c r="B31" s="73" t="s">
        <v>419</v>
      </c>
      <c r="C31" s="73"/>
      <c r="D31" s="73"/>
      <c r="E31" s="74" t="s">
        <v>2</v>
      </c>
      <c r="F31" s="74"/>
      <c r="G31" s="110"/>
      <c r="H31" s="70" t="s">
        <v>489</v>
      </c>
      <c r="I31" s="71"/>
      <c r="J31" s="71"/>
      <c r="K31" s="72"/>
      <c r="L31" s="49" t="s">
        <v>235</v>
      </c>
      <c r="M31" s="76" t="s">
        <v>491</v>
      </c>
      <c r="N31" s="71"/>
      <c r="O31" s="71"/>
      <c r="P31" s="71"/>
      <c r="Q31" s="61" t="s">
        <v>147</v>
      </c>
      <c r="R31" s="62"/>
      <c r="S31" s="70" t="s">
        <v>490</v>
      </c>
      <c r="T31" s="71"/>
      <c r="U31" s="71"/>
      <c r="V31" s="72"/>
      <c r="W31" s="49" t="s">
        <v>235</v>
      </c>
      <c r="X31" s="76" t="s">
        <v>492</v>
      </c>
      <c r="Y31" s="71"/>
      <c r="Z31" s="71"/>
      <c r="AA31" s="71"/>
      <c r="AB31" s="61" t="s">
        <v>156</v>
      </c>
      <c r="AC31" s="61"/>
      <c r="AM31" s="6"/>
      <c r="AN31" s="39"/>
      <c r="AO31" s="5"/>
      <c r="AP31" s="5"/>
      <c r="AQ31" s="5"/>
      <c r="AR31" s="5"/>
      <c r="AS31" s="5"/>
      <c r="AT31" s="6"/>
      <c r="AU31" s="6"/>
      <c r="AV31" s="6"/>
      <c r="AW31" s="6"/>
      <c r="AY31" s="6"/>
      <c r="AZ31" s="6"/>
      <c r="BA31" s="6"/>
      <c r="BB31" s="6"/>
      <c r="BC31" s="6"/>
      <c r="BD31" s="6"/>
      <c r="BE31" s="6"/>
      <c r="BF31" s="6"/>
      <c r="BG31" s="6"/>
    </row>
    <row r="32" spans="1:59" s="1" customFormat="1" ht="15.95" customHeight="1" x14ac:dyDescent="0.15">
      <c r="B32" s="73" t="s">
        <v>420</v>
      </c>
      <c r="C32" s="73"/>
      <c r="D32" s="73"/>
      <c r="E32" s="75" t="s">
        <v>3</v>
      </c>
      <c r="F32" s="111"/>
      <c r="G32" s="111"/>
      <c r="H32" s="70" t="s">
        <v>481</v>
      </c>
      <c r="I32" s="71"/>
      <c r="J32" s="71"/>
      <c r="K32" s="72"/>
      <c r="L32" s="49" t="s">
        <v>235</v>
      </c>
      <c r="M32" s="78" t="s">
        <v>484</v>
      </c>
      <c r="N32" s="78"/>
      <c r="O32" s="78"/>
      <c r="P32" s="78"/>
      <c r="Q32" s="62" t="s">
        <v>148</v>
      </c>
      <c r="R32" s="113"/>
      <c r="S32" s="70" t="s">
        <v>482</v>
      </c>
      <c r="T32" s="71"/>
      <c r="U32" s="71"/>
      <c r="V32" s="72"/>
      <c r="W32" s="49" t="s">
        <v>235</v>
      </c>
      <c r="X32" s="78" t="s">
        <v>483</v>
      </c>
      <c r="Y32" s="78"/>
      <c r="Z32" s="78"/>
      <c r="AA32" s="76"/>
      <c r="AB32" s="108" t="s">
        <v>214</v>
      </c>
      <c r="AC32" s="109"/>
      <c r="AM32" s="6"/>
      <c r="AN32" s="39"/>
      <c r="AO32" s="5"/>
      <c r="AP32" s="5"/>
      <c r="AQ32" s="5"/>
      <c r="AR32" s="5"/>
      <c r="AS32" s="5"/>
      <c r="AT32" s="6"/>
      <c r="AU32" s="6"/>
      <c r="AV32" s="6"/>
      <c r="AW32" s="6"/>
      <c r="AY32" s="6"/>
      <c r="AZ32" s="6"/>
      <c r="BA32" s="6"/>
      <c r="BB32" s="6"/>
      <c r="BC32" s="6"/>
      <c r="BD32" s="6"/>
      <c r="BE32" s="6"/>
      <c r="BF32" s="6"/>
      <c r="BG32" s="6"/>
    </row>
    <row r="33" spans="2:59" ht="14.25" x14ac:dyDescent="0.15">
      <c r="B33" s="73" t="s">
        <v>421</v>
      </c>
      <c r="C33" s="73"/>
      <c r="D33" s="73"/>
      <c r="E33" s="67">
        <v>0.56944444444444442</v>
      </c>
      <c r="F33" s="68"/>
      <c r="G33" s="69"/>
      <c r="H33" s="70" t="s">
        <v>485</v>
      </c>
      <c r="I33" s="71"/>
      <c r="J33" s="71"/>
      <c r="K33" s="72"/>
      <c r="L33" s="49" t="s">
        <v>235</v>
      </c>
      <c r="M33" s="65" t="s">
        <v>488</v>
      </c>
      <c r="N33" s="66"/>
      <c r="O33" s="66"/>
      <c r="P33" s="66"/>
      <c r="Q33" s="112" t="s">
        <v>149</v>
      </c>
      <c r="R33" s="114"/>
      <c r="S33" s="70" t="s">
        <v>486</v>
      </c>
      <c r="T33" s="71"/>
      <c r="U33" s="71"/>
      <c r="V33" s="72"/>
      <c r="W33" s="49" t="s">
        <v>235</v>
      </c>
      <c r="X33" s="65" t="s">
        <v>487</v>
      </c>
      <c r="Y33" s="66"/>
      <c r="Z33" s="66"/>
      <c r="AA33" s="66"/>
      <c r="AB33" s="112" t="s">
        <v>213</v>
      </c>
      <c r="AC33" s="112"/>
      <c r="AL33" s="4"/>
      <c r="AN33" s="39"/>
      <c r="AO33" s="5"/>
      <c r="AP33" s="5"/>
      <c r="AQ33" s="5"/>
      <c r="AR33" s="5"/>
      <c r="AS33" s="5"/>
      <c r="AX33" s="1"/>
    </row>
    <row r="34" spans="2:59" ht="14.25" x14ac:dyDescent="0.15">
      <c r="B34" s="73" t="s">
        <v>422</v>
      </c>
      <c r="C34" s="73"/>
      <c r="D34" s="73"/>
      <c r="E34" s="67">
        <v>0.59722222222222221</v>
      </c>
      <c r="F34" s="68"/>
      <c r="G34" s="69"/>
      <c r="H34" s="70" t="s">
        <v>489</v>
      </c>
      <c r="I34" s="71"/>
      <c r="J34" s="71"/>
      <c r="K34" s="72"/>
      <c r="L34" s="49" t="s">
        <v>235</v>
      </c>
      <c r="M34" s="65" t="s">
        <v>492</v>
      </c>
      <c r="N34" s="66"/>
      <c r="O34" s="66"/>
      <c r="P34" s="66"/>
      <c r="Q34" s="112" t="s">
        <v>150</v>
      </c>
      <c r="R34" s="114"/>
      <c r="S34" s="70" t="s">
        <v>490</v>
      </c>
      <c r="T34" s="71"/>
      <c r="U34" s="71"/>
      <c r="V34" s="72"/>
      <c r="W34" s="49" t="s">
        <v>235</v>
      </c>
      <c r="X34" s="65" t="s">
        <v>491</v>
      </c>
      <c r="Y34" s="66"/>
      <c r="Z34" s="66"/>
      <c r="AA34" s="66"/>
      <c r="AB34" s="112" t="s">
        <v>157</v>
      </c>
      <c r="AC34" s="112"/>
      <c r="AL34" s="4"/>
      <c r="AN34" s="39"/>
      <c r="AT34" s="4"/>
      <c r="AU34" s="4"/>
      <c r="AV34" s="4"/>
      <c r="AX34" s="1"/>
      <c r="AY34" s="4"/>
      <c r="AZ34" s="4"/>
      <c r="BA34" s="4"/>
      <c r="BB34" s="4"/>
      <c r="BC34" s="4"/>
      <c r="BD34" s="4"/>
      <c r="BE34" s="4"/>
      <c r="BF34" s="4"/>
      <c r="BG34" s="4"/>
    </row>
    <row r="35" spans="2:59" ht="14.25" x14ac:dyDescent="0.15">
      <c r="AL35" s="4"/>
      <c r="AN35" s="39"/>
      <c r="AO35" s="1"/>
      <c r="AP35" s="1"/>
      <c r="AQ35" s="1"/>
      <c r="AR35" s="1"/>
      <c r="AS35" s="1"/>
      <c r="AT35" s="36"/>
      <c r="AU35" s="36"/>
      <c r="AV35" s="36"/>
      <c r="AX35" s="1"/>
      <c r="AZ35" s="36"/>
      <c r="BA35" s="36"/>
      <c r="BB35" s="36"/>
      <c r="BC35" s="36"/>
      <c r="BD35" s="36"/>
      <c r="BE35" s="36"/>
      <c r="BF35" s="36"/>
    </row>
    <row r="36" spans="2:59" ht="14.25" x14ac:dyDescent="0.15">
      <c r="B36" s="92" t="s">
        <v>449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4"/>
      <c r="AL36" s="4"/>
      <c r="AN36" s="39"/>
      <c r="AO36" s="1"/>
      <c r="AP36" s="1"/>
      <c r="AQ36" s="1"/>
      <c r="AR36" s="1"/>
      <c r="AS36" s="1"/>
      <c r="AT36" s="36"/>
      <c r="AU36" s="36"/>
      <c r="AV36" s="36"/>
      <c r="AX36" s="1"/>
      <c r="AZ36" s="36"/>
      <c r="BA36" s="36"/>
      <c r="BB36" s="36"/>
      <c r="BC36" s="36"/>
      <c r="BD36" s="36"/>
      <c r="BE36" s="36"/>
      <c r="BF36" s="36"/>
    </row>
    <row r="37" spans="2:59" s="1" customFormat="1" ht="15.95" customHeight="1" x14ac:dyDescent="0.15">
      <c r="B37" s="73" t="s">
        <v>252</v>
      </c>
      <c r="C37" s="73"/>
      <c r="D37" s="73"/>
      <c r="E37" s="74" t="s">
        <v>238</v>
      </c>
      <c r="F37" s="74"/>
      <c r="G37" s="75"/>
      <c r="H37" s="85" t="s">
        <v>451</v>
      </c>
      <c r="I37" s="74"/>
      <c r="J37" s="74"/>
      <c r="K37" s="74"/>
      <c r="L37" s="74"/>
      <c r="M37" s="74"/>
      <c r="N37" s="74"/>
      <c r="O37" s="74"/>
      <c r="P37" s="74"/>
      <c r="Q37" s="74" t="s">
        <v>239</v>
      </c>
      <c r="R37" s="75"/>
      <c r="S37" s="85" t="s">
        <v>452</v>
      </c>
      <c r="T37" s="74"/>
      <c r="U37" s="74"/>
      <c r="V37" s="74"/>
      <c r="W37" s="74"/>
      <c r="X37" s="74"/>
      <c r="Y37" s="74"/>
      <c r="Z37" s="74"/>
      <c r="AA37" s="74"/>
      <c r="AB37" s="74" t="s">
        <v>239</v>
      </c>
      <c r="AC37" s="74"/>
      <c r="AL37" s="40"/>
      <c r="AM37" s="6"/>
      <c r="AN37" s="39"/>
      <c r="AT37" s="36"/>
      <c r="AU37" s="36"/>
      <c r="AV37" s="36"/>
      <c r="AW37" s="6"/>
      <c r="AY37" s="6"/>
      <c r="AZ37" s="36"/>
      <c r="BA37" s="36"/>
      <c r="BB37" s="36"/>
      <c r="BC37" s="36"/>
      <c r="BD37" s="36"/>
      <c r="BE37" s="36"/>
      <c r="BF37" s="36"/>
      <c r="BG37" s="6"/>
    </row>
    <row r="38" spans="2:59" s="1" customFormat="1" ht="15.95" customHeight="1" x14ac:dyDescent="0.15">
      <c r="B38" s="73" t="s">
        <v>426</v>
      </c>
      <c r="C38" s="73"/>
      <c r="D38" s="73"/>
      <c r="E38" s="79" t="s">
        <v>75</v>
      </c>
      <c r="F38" s="79"/>
      <c r="G38" s="80"/>
      <c r="H38" s="70" t="s">
        <v>493</v>
      </c>
      <c r="I38" s="71"/>
      <c r="J38" s="71"/>
      <c r="K38" s="72"/>
      <c r="L38" s="48" t="s">
        <v>235</v>
      </c>
      <c r="M38" s="63" t="s">
        <v>494</v>
      </c>
      <c r="N38" s="64"/>
      <c r="O38" s="64"/>
      <c r="P38" s="64"/>
      <c r="Q38" s="81" t="s">
        <v>162</v>
      </c>
      <c r="R38" s="82"/>
      <c r="S38" s="77" t="s">
        <v>495</v>
      </c>
      <c r="T38" s="78"/>
      <c r="U38" s="78"/>
      <c r="V38" s="78"/>
      <c r="W38" s="49" t="s">
        <v>235</v>
      </c>
      <c r="X38" s="63" t="s">
        <v>496</v>
      </c>
      <c r="Y38" s="64"/>
      <c r="Z38" s="64"/>
      <c r="AA38" s="64"/>
      <c r="AB38" s="81" t="s">
        <v>170</v>
      </c>
      <c r="AC38" s="81"/>
      <c r="AL38" s="40"/>
      <c r="AM38" s="6"/>
      <c r="AN38" s="38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</row>
    <row r="39" spans="2:59" s="1" customFormat="1" ht="15.95" customHeight="1" x14ac:dyDescent="0.15">
      <c r="B39" s="73" t="s">
        <v>255</v>
      </c>
      <c r="C39" s="73"/>
      <c r="D39" s="73"/>
      <c r="E39" s="74" t="s">
        <v>76</v>
      </c>
      <c r="F39" s="74"/>
      <c r="G39" s="75"/>
      <c r="H39" s="70" t="s">
        <v>497</v>
      </c>
      <c r="I39" s="71"/>
      <c r="J39" s="71"/>
      <c r="K39" s="72"/>
      <c r="L39" s="49" t="s">
        <v>235</v>
      </c>
      <c r="M39" s="76" t="s">
        <v>498</v>
      </c>
      <c r="N39" s="71"/>
      <c r="O39" s="71"/>
      <c r="P39" s="71"/>
      <c r="Q39" s="61" t="s">
        <v>163</v>
      </c>
      <c r="R39" s="62"/>
      <c r="S39" s="77" t="s">
        <v>499</v>
      </c>
      <c r="T39" s="78"/>
      <c r="U39" s="78"/>
      <c r="V39" s="78"/>
      <c r="W39" s="49" t="s">
        <v>235</v>
      </c>
      <c r="X39" s="76" t="s">
        <v>500</v>
      </c>
      <c r="Y39" s="71"/>
      <c r="Z39" s="71"/>
      <c r="AA39" s="71"/>
      <c r="AB39" s="61" t="s">
        <v>171</v>
      </c>
      <c r="AC39" s="61"/>
      <c r="AL39" s="40"/>
      <c r="AM39" s="6"/>
      <c r="AN39" s="39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</row>
    <row r="40" spans="2:59" s="1" customFormat="1" ht="15.95" customHeight="1" x14ac:dyDescent="0.15">
      <c r="B40" s="73" t="s">
        <v>256</v>
      </c>
      <c r="C40" s="73"/>
      <c r="D40" s="73"/>
      <c r="E40" s="74" t="s">
        <v>99</v>
      </c>
      <c r="F40" s="74"/>
      <c r="G40" s="75"/>
      <c r="H40" s="77" t="s">
        <v>502</v>
      </c>
      <c r="I40" s="78"/>
      <c r="J40" s="78"/>
      <c r="K40" s="78"/>
      <c r="L40" s="49" t="s">
        <v>235</v>
      </c>
      <c r="M40" s="78" t="s">
        <v>503</v>
      </c>
      <c r="N40" s="78"/>
      <c r="O40" s="78"/>
      <c r="P40" s="76"/>
      <c r="Q40" s="62" t="s">
        <v>164</v>
      </c>
      <c r="R40" s="113"/>
      <c r="S40" s="77" t="s">
        <v>504</v>
      </c>
      <c r="T40" s="78"/>
      <c r="U40" s="78"/>
      <c r="V40" s="78"/>
      <c r="W40" s="49" t="s">
        <v>235</v>
      </c>
      <c r="X40" s="78" t="s">
        <v>505</v>
      </c>
      <c r="Y40" s="78"/>
      <c r="Z40" s="78"/>
      <c r="AA40" s="76"/>
      <c r="AB40" s="62" t="s">
        <v>172</v>
      </c>
      <c r="AC40" s="109"/>
      <c r="AM40" s="6"/>
      <c r="AN40" s="39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</row>
    <row r="41" spans="2:59" s="1" customFormat="1" ht="15.95" customHeight="1" x14ac:dyDescent="0.15">
      <c r="B41" s="73" t="s">
        <v>257</v>
      </c>
      <c r="C41" s="73"/>
      <c r="D41" s="73"/>
      <c r="E41" s="74" t="s">
        <v>0</v>
      </c>
      <c r="F41" s="74"/>
      <c r="G41" s="75"/>
      <c r="H41" s="70" t="s">
        <v>493</v>
      </c>
      <c r="I41" s="71"/>
      <c r="J41" s="71"/>
      <c r="K41" s="72"/>
      <c r="L41" s="49" t="s">
        <v>235</v>
      </c>
      <c r="M41" s="76" t="s">
        <v>495</v>
      </c>
      <c r="N41" s="71"/>
      <c r="O41" s="71"/>
      <c r="P41" s="71"/>
      <c r="Q41" s="61" t="s">
        <v>165</v>
      </c>
      <c r="R41" s="62"/>
      <c r="S41" s="70" t="s">
        <v>494</v>
      </c>
      <c r="T41" s="71"/>
      <c r="U41" s="71"/>
      <c r="V41" s="72"/>
      <c r="W41" s="49" t="s">
        <v>235</v>
      </c>
      <c r="X41" s="63" t="s">
        <v>496</v>
      </c>
      <c r="Y41" s="64"/>
      <c r="Z41" s="64"/>
      <c r="AA41" s="64"/>
      <c r="AB41" s="62" t="s">
        <v>173</v>
      </c>
      <c r="AC41" s="109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</row>
    <row r="42" spans="2:59" s="1" customFormat="1" ht="15.95" customHeight="1" x14ac:dyDescent="0.15">
      <c r="B42" s="73" t="s">
        <v>258</v>
      </c>
      <c r="C42" s="73"/>
      <c r="D42" s="73"/>
      <c r="E42" s="74" t="s">
        <v>1</v>
      </c>
      <c r="F42" s="74"/>
      <c r="G42" s="75"/>
      <c r="H42" s="70" t="s">
        <v>497</v>
      </c>
      <c r="I42" s="71"/>
      <c r="J42" s="71"/>
      <c r="K42" s="72"/>
      <c r="L42" s="49" t="s">
        <v>235</v>
      </c>
      <c r="M42" s="76" t="s">
        <v>499</v>
      </c>
      <c r="N42" s="71"/>
      <c r="O42" s="71"/>
      <c r="P42" s="71"/>
      <c r="Q42" s="61" t="s">
        <v>215</v>
      </c>
      <c r="R42" s="62"/>
      <c r="S42" s="70" t="s">
        <v>498</v>
      </c>
      <c r="T42" s="71"/>
      <c r="U42" s="71"/>
      <c r="V42" s="72"/>
      <c r="W42" s="49" t="s">
        <v>235</v>
      </c>
      <c r="X42" s="76" t="s">
        <v>500</v>
      </c>
      <c r="Y42" s="71"/>
      <c r="Z42" s="71"/>
      <c r="AA42" s="71"/>
      <c r="AB42" s="62" t="s">
        <v>174</v>
      </c>
      <c r="AC42" s="109"/>
    </row>
    <row r="43" spans="2:59" s="1" customFormat="1" ht="15.95" customHeight="1" x14ac:dyDescent="0.15">
      <c r="B43" s="73" t="s">
        <v>259</v>
      </c>
      <c r="C43" s="73"/>
      <c r="D43" s="73"/>
      <c r="E43" s="74" t="s">
        <v>2</v>
      </c>
      <c r="F43" s="74"/>
      <c r="G43" s="110"/>
      <c r="H43" s="70" t="s">
        <v>502</v>
      </c>
      <c r="I43" s="71"/>
      <c r="J43" s="71"/>
      <c r="K43" s="72"/>
      <c r="L43" s="49" t="s">
        <v>235</v>
      </c>
      <c r="M43" s="76" t="s">
        <v>504</v>
      </c>
      <c r="N43" s="71"/>
      <c r="O43" s="71"/>
      <c r="P43" s="71"/>
      <c r="Q43" s="61" t="s">
        <v>166</v>
      </c>
      <c r="R43" s="62"/>
      <c r="S43" s="70" t="s">
        <v>503</v>
      </c>
      <c r="T43" s="71"/>
      <c r="U43" s="71"/>
      <c r="V43" s="72"/>
      <c r="W43" s="49" t="s">
        <v>235</v>
      </c>
      <c r="X43" s="76" t="s">
        <v>505</v>
      </c>
      <c r="Y43" s="71"/>
      <c r="Z43" s="71"/>
      <c r="AA43" s="71"/>
      <c r="AB43" s="62" t="s">
        <v>175</v>
      </c>
      <c r="AC43" s="109"/>
    </row>
    <row r="44" spans="2:59" s="1" customFormat="1" ht="15.95" customHeight="1" x14ac:dyDescent="0.15">
      <c r="B44" s="73" t="s">
        <v>260</v>
      </c>
      <c r="C44" s="73"/>
      <c r="D44" s="73"/>
      <c r="E44" s="75" t="s">
        <v>3</v>
      </c>
      <c r="F44" s="111"/>
      <c r="G44" s="111"/>
      <c r="H44" s="70" t="s">
        <v>493</v>
      </c>
      <c r="I44" s="71"/>
      <c r="J44" s="71"/>
      <c r="K44" s="72"/>
      <c r="L44" s="49" t="s">
        <v>235</v>
      </c>
      <c r="M44" s="78" t="s">
        <v>496</v>
      </c>
      <c r="N44" s="78"/>
      <c r="O44" s="78"/>
      <c r="P44" s="78"/>
      <c r="Q44" s="62" t="s">
        <v>167</v>
      </c>
      <c r="R44" s="113"/>
      <c r="S44" s="70" t="s">
        <v>494</v>
      </c>
      <c r="T44" s="71"/>
      <c r="U44" s="71"/>
      <c r="V44" s="72"/>
      <c r="W44" s="49" t="s">
        <v>235</v>
      </c>
      <c r="X44" s="78" t="s">
        <v>495</v>
      </c>
      <c r="Y44" s="78"/>
      <c r="Z44" s="78"/>
      <c r="AA44" s="78"/>
      <c r="AB44" s="62" t="s">
        <v>176</v>
      </c>
      <c r="AC44" s="109"/>
    </row>
    <row r="45" spans="2:59" ht="14.25" x14ac:dyDescent="0.15">
      <c r="B45" s="73" t="s">
        <v>261</v>
      </c>
      <c r="C45" s="73"/>
      <c r="D45" s="73"/>
      <c r="E45" s="67">
        <v>0.56944444444444442</v>
      </c>
      <c r="F45" s="68"/>
      <c r="G45" s="69"/>
      <c r="H45" s="70" t="s">
        <v>497</v>
      </c>
      <c r="I45" s="71"/>
      <c r="J45" s="71"/>
      <c r="K45" s="72"/>
      <c r="L45" s="49" t="s">
        <v>235</v>
      </c>
      <c r="M45" s="65" t="s">
        <v>500</v>
      </c>
      <c r="N45" s="66"/>
      <c r="O45" s="66"/>
      <c r="P45" s="66"/>
      <c r="Q45" s="112" t="s">
        <v>168</v>
      </c>
      <c r="R45" s="114"/>
      <c r="S45" s="70" t="s">
        <v>498</v>
      </c>
      <c r="T45" s="71"/>
      <c r="U45" s="71"/>
      <c r="V45" s="72"/>
      <c r="W45" s="49" t="s">
        <v>235</v>
      </c>
      <c r="X45" s="78" t="s">
        <v>499</v>
      </c>
      <c r="Y45" s="78"/>
      <c r="Z45" s="78"/>
      <c r="AA45" s="78"/>
      <c r="AB45" s="114" t="s">
        <v>177</v>
      </c>
      <c r="AC45" s="206"/>
    </row>
    <row r="46" spans="2:59" ht="14.25" x14ac:dyDescent="0.15">
      <c r="B46" s="73" t="s">
        <v>262</v>
      </c>
      <c r="C46" s="73"/>
      <c r="D46" s="73"/>
      <c r="E46" s="67">
        <v>0.59722222222222221</v>
      </c>
      <c r="F46" s="68"/>
      <c r="G46" s="69"/>
      <c r="H46" s="70" t="s">
        <v>502</v>
      </c>
      <c r="I46" s="71"/>
      <c r="J46" s="71"/>
      <c r="K46" s="72"/>
      <c r="L46" s="49" t="s">
        <v>235</v>
      </c>
      <c r="M46" s="65" t="s">
        <v>505</v>
      </c>
      <c r="N46" s="66"/>
      <c r="O46" s="66"/>
      <c r="P46" s="66"/>
      <c r="Q46" s="112" t="s">
        <v>169</v>
      </c>
      <c r="R46" s="114"/>
      <c r="S46" s="70" t="s">
        <v>503</v>
      </c>
      <c r="T46" s="71"/>
      <c r="U46" s="71"/>
      <c r="V46" s="72"/>
      <c r="W46" s="49" t="s">
        <v>235</v>
      </c>
      <c r="X46" s="76" t="s">
        <v>504</v>
      </c>
      <c r="Y46" s="71"/>
      <c r="Z46" s="71"/>
      <c r="AA46" s="72"/>
      <c r="AB46" s="114" t="s">
        <v>178</v>
      </c>
      <c r="AC46" s="206"/>
    </row>
    <row r="49" spans="1:31" ht="15" thickBot="1" x14ac:dyDescent="0.2">
      <c r="A49" s="29" t="s">
        <v>453</v>
      </c>
    </row>
    <row r="50" spans="1:31" s="4" customFormat="1" ht="14.25" thickBot="1" x14ac:dyDescent="0.2">
      <c r="A50" s="10"/>
      <c r="B50" s="126" t="s">
        <v>230</v>
      </c>
      <c r="C50" s="127"/>
      <c r="D50" s="127"/>
      <c r="E50" s="127"/>
      <c r="F50" s="127"/>
      <c r="G50" s="128"/>
      <c r="H50" s="118" t="s">
        <v>179</v>
      </c>
      <c r="I50" s="129"/>
      <c r="J50" s="129" t="s">
        <v>128</v>
      </c>
      <c r="K50" s="129"/>
      <c r="L50" s="129" t="s">
        <v>180</v>
      </c>
      <c r="M50" s="129"/>
      <c r="N50" s="129" t="s">
        <v>181</v>
      </c>
      <c r="O50" s="134"/>
      <c r="P50" s="118" t="s">
        <v>209</v>
      </c>
      <c r="Q50" s="129"/>
      <c r="R50" s="129" t="s">
        <v>210</v>
      </c>
      <c r="S50" s="129"/>
      <c r="T50" s="129" t="s">
        <v>182</v>
      </c>
      <c r="U50" s="129"/>
      <c r="V50" s="129" t="s">
        <v>243</v>
      </c>
      <c r="W50" s="129"/>
      <c r="X50" s="129" t="s">
        <v>247</v>
      </c>
      <c r="Y50" s="129"/>
      <c r="Z50" s="129" t="s">
        <v>211</v>
      </c>
      <c r="AA50" s="129"/>
      <c r="AB50" s="176" t="s">
        <v>183</v>
      </c>
      <c r="AC50" s="177"/>
      <c r="AD50" s="118" t="s">
        <v>244</v>
      </c>
      <c r="AE50" s="119"/>
    </row>
    <row r="51" spans="1:31" ht="22.5" customHeight="1" thickTop="1" x14ac:dyDescent="0.15">
      <c r="A51" s="54" t="s">
        <v>184</v>
      </c>
      <c r="B51" s="137" t="str">
        <f>E7</f>
        <v>南陽FC</v>
      </c>
      <c r="C51" s="138"/>
      <c r="D51" s="138"/>
      <c r="E51" s="138"/>
      <c r="F51" s="138"/>
      <c r="G51" s="139"/>
      <c r="H51" s="132"/>
      <c r="I51" s="133"/>
      <c r="J51" s="120"/>
      <c r="K51" s="120"/>
      <c r="L51" s="120"/>
      <c r="M51" s="120"/>
      <c r="N51" s="120"/>
      <c r="O51" s="121"/>
      <c r="P51" s="122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3"/>
      <c r="AC51" s="124"/>
      <c r="AD51" s="122"/>
      <c r="AE51" s="125"/>
    </row>
    <row r="52" spans="1:31" ht="22.5" customHeight="1" x14ac:dyDescent="0.15">
      <c r="A52" s="55" t="s">
        <v>231</v>
      </c>
      <c r="B52" s="140" t="str">
        <f>E8</f>
        <v>アルカディア</v>
      </c>
      <c r="C52" s="141"/>
      <c r="D52" s="141"/>
      <c r="E52" s="141"/>
      <c r="F52" s="141"/>
      <c r="G52" s="142"/>
      <c r="H52" s="130"/>
      <c r="I52" s="131"/>
      <c r="J52" s="144"/>
      <c r="K52" s="144"/>
      <c r="L52" s="131"/>
      <c r="M52" s="131"/>
      <c r="N52" s="131"/>
      <c r="O52" s="135"/>
      <c r="P52" s="130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87"/>
      <c r="AC52" s="188"/>
      <c r="AD52" s="130"/>
      <c r="AE52" s="155"/>
    </row>
    <row r="53" spans="1:31" ht="22.5" customHeight="1" x14ac:dyDescent="0.15">
      <c r="A53" s="55" t="s">
        <v>180</v>
      </c>
      <c r="B53" s="140" t="str">
        <f>E9</f>
        <v>大蔵FC</v>
      </c>
      <c r="C53" s="141"/>
      <c r="D53" s="141"/>
      <c r="E53" s="141"/>
      <c r="F53" s="141"/>
      <c r="G53" s="142"/>
      <c r="H53" s="130"/>
      <c r="I53" s="131"/>
      <c r="J53" s="131"/>
      <c r="K53" s="131"/>
      <c r="L53" s="144"/>
      <c r="M53" s="144"/>
      <c r="N53" s="131"/>
      <c r="O53" s="135"/>
      <c r="P53" s="130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87"/>
      <c r="AC53" s="188"/>
      <c r="AD53" s="130"/>
      <c r="AE53" s="155"/>
    </row>
    <row r="54" spans="1:31" ht="22.5" customHeight="1" thickBot="1" x14ac:dyDescent="0.2">
      <c r="A54" s="56" t="s">
        <v>264</v>
      </c>
      <c r="B54" s="145" t="str">
        <f>E10</f>
        <v>川俣SSS</v>
      </c>
      <c r="C54" s="146"/>
      <c r="D54" s="146"/>
      <c r="E54" s="146"/>
      <c r="F54" s="146"/>
      <c r="G54" s="147"/>
      <c r="H54" s="143"/>
      <c r="I54" s="136"/>
      <c r="J54" s="136"/>
      <c r="K54" s="136"/>
      <c r="L54" s="136"/>
      <c r="M54" s="136"/>
      <c r="N54" s="153"/>
      <c r="O54" s="154"/>
      <c r="P54" s="143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93"/>
      <c r="AC54" s="194"/>
      <c r="AD54" s="143"/>
      <c r="AE54" s="156"/>
    </row>
    <row r="55" spans="1:31" ht="14.25" thickBot="1" x14ac:dyDescent="0.2">
      <c r="B55" s="35"/>
      <c r="C55" s="35"/>
      <c r="D55" s="35"/>
      <c r="E55" s="35"/>
      <c r="F55" s="35"/>
      <c r="G55" s="35"/>
    </row>
    <row r="56" spans="1:31" s="4" customFormat="1" ht="14.25" thickBot="1" x14ac:dyDescent="0.2">
      <c r="A56" s="10"/>
      <c r="B56" s="126" t="s">
        <v>233</v>
      </c>
      <c r="C56" s="127"/>
      <c r="D56" s="127"/>
      <c r="E56" s="127"/>
      <c r="F56" s="127"/>
      <c r="G56" s="128"/>
      <c r="H56" s="118" t="s">
        <v>125</v>
      </c>
      <c r="I56" s="129"/>
      <c r="J56" s="129" t="s">
        <v>189</v>
      </c>
      <c r="K56" s="129"/>
      <c r="L56" s="129" t="s">
        <v>187</v>
      </c>
      <c r="M56" s="129"/>
      <c r="N56" s="129" t="s">
        <v>217</v>
      </c>
      <c r="O56" s="134"/>
      <c r="P56" s="118" t="s">
        <v>209</v>
      </c>
      <c r="Q56" s="129"/>
      <c r="R56" s="129" t="s">
        <v>210</v>
      </c>
      <c r="S56" s="129"/>
      <c r="T56" s="129" t="s">
        <v>182</v>
      </c>
      <c r="U56" s="129"/>
      <c r="V56" s="129" t="s">
        <v>243</v>
      </c>
      <c r="W56" s="129"/>
      <c r="X56" s="129" t="s">
        <v>247</v>
      </c>
      <c r="Y56" s="129"/>
      <c r="Z56" s="129" t="s">
        <v>211</v>
      </c>
      <c r="AA56" s="129"/>
      <c r="AB56" s="176" t="s">
        <v>183</v>
      </c>
      <c r="AC56" s="177"/>
      <c r="AD56" s="118" t="s">
        <v>244</v>
      </c>
      <c r="AE56" s="119"/>
    </row>
    <row r="57" spans="1:31" ht="22.5" customHeight="1" thickTop="1" x14ac:dyDescent="0.15">
      <c r="A57" s="54" t="s">
        <v>185</v>
      </c>
      <c r="B57" s="137" t="str">
        <f>N7</f>
        <v>米沢フェニックス</v>
      </c>
      <c r="C57" s="138"/>
      <c r="D57" s="138"/>
      <c r="E57" s="138"/>
      <c r="F57" s="138"/>
      <c r="G57" s="139"/>
      <c r="H57" s="163"/>
      <c r="I57" s="164"/>
      <c r="J57" s="161"/>
      <c r="K57" s="161"/>
      <c r="L57" s="161"/>
      <c r="M57" s="161"/>
      <c r="N57" s="161"/>
      <c r="O57" s="162"/>
      <c r="P57" s="152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202"/>
      <c r="AC57" s="203"/>
      <c r="AD57" s="150"/>
      <c r="AE57" s="151"/>
    </row>
    <row r="58" spans="1:31" ht="22.5" customHeight="1" x14ac:dyDescent="0.15">
      <c r="A58" s="55" t="s">
        <v>186</v>
      </c>
      <c r="B58" s="140" t="str">
        <f>N8</f>
        <v>榴岡FC</v>
      </c>
      <c r="C58" s="141"/>
      <c r="D58" s="141"/>
      <c r="E58" s="141"/>
      <c r="F58" s="141"/>
      <c r="G58" s="142"/>
      <c r="H58" s="94"/>
      <c r="I58" s="157"/>
      <c r="J58" s="158"/>
      <c r="K58" s="158"/>
      <c r="L58" s="159"/>
      <c r="M58" s="159"/>
      <c r="N58" s="157"/>
      <c r="O58" s="160"/>
      <c r="P58" s="175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79"/>
      <c r="AC58" s="180"/>
      <c r="AD58" s="94"/>
      <c r="AE58" s="181"/>
    </row>
    <row r="59" spans="1:31" ht="22.5" customHeight="1" x14ac:dyDescent="0.15">
      <c r="A59" s="55" t="s">
        <v>187</v>
      </c>
      <c r="B59" s="140" t="str">
        <f>N9</f>
        <v>喜多方中央</v>
      </c>
      <c r="C59" s="141"/>
      <c r="D59" s="141"/>
      <c r="E59" s="141"/>
      <c r="F59" s="141"/>
      <c r="G59" s="142"/>
      <c r="H59" s="94"/>
      <c r="I59" s="157"/>
      <c r="J59" s="159"/>
      <c r="K59" s="159"/>
      <c r="L59" s="174"/>
      <c r="M59" s="174"/>
      <c r="N59" s="157"/>
      <c r="O59" s="160"/>
      <c r="P59" s="175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79"/>
      <c r="AC59" s="180"/>
      <c r="AD59" s="94"/>
      <c r="AE59" s="181"/>
    </row>
    <row r="60" spans="1:31" ht="22.5" customHeight="1" thickBot="1" x14ac:dyDescent="0.2">
      <c r="A60" s="56" t="s">
        <v>188</v>
      </c>
      <c r="B60" s="145" t="str">
        <f>N10</f>
        <v>ACバンビィ</v>
      </c>
      <c r="C60" s="146"/>
      <c r="D60" s="146"/>
      <c r="E60" s="146"/>
      <c r="F60" s="146"/>
      <c r="G60" s="147"/>
      <c r="H60" s="168"/>
      <c r="I60" s="169"/>
      <c r="J60" s="169"/>
      <c r="K60" s="169"/>
      <c r="L60" s="169"/>
      <c r="M60" s="169"/>
      <c r="N60" s="170"/>
      <c r="O60" s="171"/>
      <c r="P60" s="172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204"/>
      <c r="AC60" s="205"/>
      <c r="AD60" s="168"/>
      <c r="AE60" s="182"/>
    </row>
    <row r="61" spans="1:31" ht="14.25" thickBot="1" x14ac:dyDescent="0.2">
      <c r="B61" s="35"/>
      <c r="C61" s="35"/>
      <c r="D61" s="35"/>
      <c r="E61" s="35"/>
      <c r="F61" s="35"/>
      <c r="G61" s="35"/>
    </row>
    <row r="62" spans="1:31" s="4" customFormat="1" ht="14.25" thickBot="1" x14ac:dyDescent="0.2">
      <c r="A62" s="10"/>
      <c r="B62" s="126" t="s">
        <v>216</v>
      </c>
      <c r="C62" s="127"/>
      <c r="D62" s="127"/>
      <c r="E62" s="127"/>
      <c r="F62" s="127"/>
      <c r="G62" s="128"/>
      <c r="H62" s="118" t="s">
        <v>190</v>
      </c>
      <c r="I62" s="129"/>
      <c r="J62" s="129" t="s">
        <v>218</v>
      </c>
      <c r="K62" s="129"/>
      <c r="L62" s="129" t="s">
        <v>142</v>
      </c>
      <c r="M62" s="129"/>
      <c r="N62" s="129" t="s">
        <v>141</v>
      </c>
      <c r="O62" s="134"/>
      <c r="P62" s="118" t="s">
        <v>209</v>
      </c>
      <c r="Q62" s="129"/>
      <c r="R62" s="129" t="s">
        <v>210</v>
      </c>
      <c r="S62" s="129"/>
      <c r="T62" s="129" t="s">
        <v>182</v>
      </c>
      <c r="U62" s="129"/>
      <c r="V62" s="129" t="s">
        <v>243</v>
      </c>
      <c r="W62" s="129"/>
      <c r="X62" s="129" t="s">
        <v>247</v>
      </c>
      <c r="Y62" s="129"/>
      <c r="Z62" s="129" t="s">
        <v>211</v>
      </c>
      <c r="AA62" s="129"/>
      <c r="AB62" s="176" t="s">
        <v>183</v>
      </c>
      <c r="AC62" s="177"/>
      <c r="AD62" s="118" t="s">
        <v>244</v>
      </c>
      <c r="AE62" s="119"/>
    </row>
    <row r="63" spans="1:31" ht="22.5" customHeight="1" thickTop="1" x14ac:dyDescent="0.15">
      <c r="A63" s="54" t="s">
        <v>190</v>
      </c>
      <c r="B63" s="137" t="str">
        <f>W7</f>
        <v>FORTIS</v>
      </c>
      <c r="C63" s="138"/>
      <c r="D63" s="138"/>
      <c r="E63" s="138"/>
      <c r="F63" s="138"/>
      <c r="G63" s="139"/>
      <c r="H63" s="165"/>
      <c r="I63" s="166"/>
      <c r="J63" s="167"/>
      <c r="K63" s="167"/>
      <c r="L63" s="167"/>
      <c r="M63" s="167"/>
      <c r="N63" s="167"/>
      <c r="O63" s="178"/>
      <c r="P63" s="122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3"/>
      <c r="AC63" s="124"/>
      <c r="AD63" s="122"/>
      <c r="AE63" s="125"/>
    </row>
    <row r="64" spans="1:31" ht="22.5" customHeight="1" x14ac:dyDescent="0.15">
      <c r="A64" s="55" t="s">
        <v>218</v>
      </c>
      <c r="B64" s="140" t="str">
        <f>W8</f>
        <v>FC高畠</v>
      </c>
      <c r="C64" s="141"/>
      <c r="D64" s="141"/>
      <c r="E64" s="141"/>
      <c r="F64" s="141"/>
      <c r="G64" s="142"/>
      <c r="H64" s="183"/>
      <c r="I64" s="184"/>
      <c r="J64" s="185"/>
      <c r="K64" s="185"/>
      <c r="L64" s="184"/>
      <c r="M64" s="184"/>
      <c r="N64" s="184"/>
      <c r="O64" s="186"/>
      <c r="P64" s="130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87"/>
      <c r="AC64" s="188"/>
      <c r="AD64" s="130"/>
      <c r="AE64" s="155"/>
    </row>
    <row r="65" spans="1:31" ht="22.5" customHeight="1" x14ac:dyDescent="0.15">
      <c r="A65" s="55" t="s">
        <v>219</v>
      </c>
      <c r="B65" s="140" t="str">
        <f>W9</f>
        <v>鶴川FC</v>
      </c>
      <c r="C65" s="141"/>
      <c r="D65" s="141"/>
      <c r="E65" s="141"/>
      <c r="F65" s="141"/>
      <c r="G65" s="142"/>
      <c r="H65" s="183"/>
      <c r="I65" s="184"/>
      <c r="J65" s="184"/>
      <c r="K65" s="184"/>
      <c r="L65" s="185"/>
      <c r="M65" s="185"/>
      <c r="N65" s="184"/>
      <c r="O65" s="186"/>
      <c r="P65" s="130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87"/>
      <c r="AC65" s="188"/>
      <c r="AD65" s="130"/>
      <c r="AE65" s="155"/>
    </row>
    <row r="66" spans="1:31" ht="22.5" customHeight="1" thickBot="1" x14ac:dyDescent="0.2">
      <c r="A66" s="56" t="s">
        <v>141</v>
      </c>
      <c r="B66" s="145" t="str">
        <f>W10</f>
        <v>おおくまSSS</v>
      </c>
      <c r="C66" s="146"/>
      <c r="D66" s="146"/>
      <c r="E66" s="146"/>
      <c r="F66" s="146"/>
      <c r="G66" s="147"/>
      <c r="H66" s="189"/>
      <c r="I66" s="190"/>
      <c r="J66" s="190"/>
      <c r="K66" s="190"/>
      <c r="L66" s="190"/>
      <c r="M66" s="190"/>
      <c r="N66" s="191"/>
      <c r="O66" s="192"/>
      <c r="P66" s="143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93"/>
      <c r="AC66" s="194"/>
      <c r="AD66" s="143"/>
      <c r="AE66" s="156"/>
    </row>
    <row r="67" spans="1:31" ht="14.25" thickBot="1" x14ac:dyDescent="0.2">
      <c r="B67" s="35"/>
      <c r="C67" s="35"/>
      <c r="D67" s="35"/>
      <c r="E67" s="35"/>
      <c r="F67" s="35"/>
      <c r="G67" s="35"/>
      <c r="N67" s="37"/>
    </row>
    <row r="68" spans="1:31" s="4" customFormat="1" ht="14.25" thickBot="1" x14ac:dyDescent="0.2">
      <c r="A68" s="10"/>
      <c r="B68" s="126" t="s">
        <v>199</v>
      </c>
      <c r="C68" s="127"/>
      <c r="D68" s="127"/>
      <c r="E68" s="127"/>
      <c r="F68" s="127"/>
      <c r="G68" s="128"/>
      <c r="H68" s="118" t="s">
        <v>222</v>
      </c>
      <c r="I68" s="129"/>
      <c r="J68" s="129" t="s">
        <v>223</v>
      </c>
      <c r="K68" s="129"/>
      <c r="L68" s="129" t="s">
        <v>224</v>
      </c>
      <c r="M68" s="129"/>
      <c r="N68" s="129" t="s">
        <v>226</v>
      </c>
      <c r="O68" s="134"/>
      <c r="P68" s="118" t="s">
        <v>209</v>
      </c>
      <c r="Q68" s="129"/>
      <c r="R68" s="129" t="s">
        <v>210</v>
      </c>
      <c r="S68" s="129"/>
      <c r="T68" s="129" t="s">
        <v>182</v>
      </c>
      <c r="U68" s="129"/>
      <c r="V68" s="129" t="s">
        <v>243</v>
      </c>
      <c r="W68" s="129"/>
      <c r="X68" s="129" t="s">
        <v>247</v>
      </c>
      <c r="Y68" s="129"/>
      <c r="Z68" s="129" t="s">
        <v>211</v>
      </c>
      <c r="AA68" s="129"/>
      <c r="AB68" s="176" t="s">
        <v>183</v>
      </c>
      <c r="AC68" s="177"/>
      <c r="AD68" s="118" t="s">
        <v>244</v>
      </c>
      <c r="AE68" s="119"/>
    </row>
    <row r="69" spans="1:31" ht="22.5" customHeight="1" thickTop="1" x14ac:dyDescent="0.15">
      <c r="A69" s="54" t="s">
        <v>191</v>
      </c>
      <c r="B69" s="137" t="str">
        <f>E13</f>
        <v>北部FC</v>
      </c>
      <c r="C69" s="138"/>
      <c r="D69" s="138"/>
      <c r="E69" s="138"/>
      <c r="F69" s="138"/>
      <c r="G69" s="139"/>
      <c r="H69" s="132"/>
      <c r="I69" s="133"/>
      <c r="J69" s="120"/>
      <c r="K69" s="120"/>
      <c r="L69" s="120"/>
      <c r="M69" s="120"/>
      <c r="N69" s="120"/>
      <c r="O69" s="121"/>
      <c r="P69" s="122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3"/>
      <c r="AC69" s="124"/>
      <c r="AD69" s="122"/>
      <c r="AE69" s="125"/>
    </row>
    <row r="70" spans="1:31" ht="22.5" customHeight="1" x14ac:dyDescent="0.15">
      <c r="A70" s="55" t="s">
        <v>223</v>
      </c>
      <c r="B70" s="140" t="str">
        <f>E14</f>
        <v>FCグラッソ</v>
      </c>
      <c r="C70" s="141"/>
      <c r="D70" s="141"/>
      <c r="E70" s="141"/>
      <c r="F70" s="141"/>
      <c r="G70" s="142"/>
      <c r="H70" s="130"/>
      <c r="I70" s="131"/>
      <c r="J70" s="144"/>
      <c r="K70" s="144"/>
      <c r="L70" s="131"/>
      <c r="M70" s="131"/>
      <c r="N70" s="131"/>
      <c r="O70" s="135"/>
      <c r="P70" s="130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87"/>
      <c r="AC70" s="188"/>
      <c r="AD70" s="130"/>
      <c r="AE70" s="155"/>
    </row>
    <row r="71" spans="1:31" ht="22.5" customHeight="1" x14ac:dyDescent="0.15">
      <c r="A71" s="55" t="s">
        <v>134</v>
      </c>
      <c r="B71" s="140" t="str">
        <f>E15</f>
        <v>大河原SSS</v>
      </c>
      <c r="C71" s="141"/>
      <c r="D71" s="141"/>
      <c r="E71" s="141"/>
      <c r="F71" s="141"/>
      <c r="G71" s="142"/>
      <c r="H71" s="130"/>
      <c r="I71" s="131"/>
      <c r="J71" s="131"/>
      <c r="K71" s="131"/>
      <c r="L71" s="144"/>
      <c r="M71" s="144"/>
      <c r="N71" s="131"/>
      <c r="O71" s="135"/>
      <c r="P71" s="130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87"/>
      <c r="AC71" s="188"/>
      <c r="AD71" s="130"/>
      <c r="AE71" s="155"/>
    </row>
    <row r="72" spans="1:31" ht="22.5" customHeight="1" thickBot="1" x14ac:dyDescent="0.2">
      <c r="A72" s="56" t="s">
        <v>159</v>
      </c>
      <c r="B72" s="145" t="str">
        <f>E16</f>
        <v>荒浜ジュニオール</v>
      </c>
      <c r="C72" s="146"/>
      <c r="D72" s="146"/>
      <c r="E72" s="146"/>
      <c r="F72" s="146"/>
      <c r="G72" s="147"/>
      <c r="H72" s="143"/>
      <c r="I72" s="136"/>
      <c r="J72" s="136"/>
      <c r="K72" s="136"/>
      <c r="L72" s="136"/>
      <c r="M72" s="136"/>
      <c r="N72" s="153"/>
      <c r="O72" s="154"/>
      <c r="P72" s="143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93"/>
      <c r="AC72" s="194"/>
      <c r="AD72" s="143"/>
      <c r="AE72" s="156"/>
    </row>
    <row r="73" spans="1:31" ht="14.25" thickBot="1" x14ac:dyDescent="0.2">
      <c r="B73" s="35"/>
      <c r="C73" s="35"/>
      <c r="D73" s="35"/>
      <c r="E73" s="35"/>
      <c r="F73" s="35"/>
      <c r="G73" s="35"/>
    </row>
    <row r="74" spans="1:31" s="4" customFormat="1" ht="14.25" thickBot="1" x14ac:dyDescent="0.2">
      <c r="A74" s="10"/>
      <c r="B74" s="126" t="s">
        <v>200</v>
      </c>
      <c r="C74" s="127"/>
      <c r="D74" s="127"/>
      <c r="E74" s="127"/>
      <c r="F74" s="127"/>
      <c r="G74" s="127"/>
      <c r="H74" s="129" t="s">
        <v>193</v>
      </c>
      <c r="I74" s="129"/>
      <c r="J74" s="129" t="s">
        <v>160</v>
      </c>
      <c r="K74" s="129"/>
      <c r="L74" s="129" t="s">
        <v>194</v>
      </c>
      <c r="M74" s="129"/>
      <c r="N74" s="129" t="s">
        <v>195</v>
      </c>
      <c r="O74" s="129"/>
      <c r="P74" s="129" t="s">
        <v>209</v>
      </c>
      <c r="Q74" s="129"/>
      <c r="R74" s="129" t="s">
        <v>210</v>
      </c>
      <c r="S74" s="129"/>
      <c r="T74" s="129" t="s">
        <v>182</v>
      </c>
      <c r="U74" s="129"/>
      <c r="V74" s="129" t="s">
        <v>243</v>
      </c>
      <c r="W74" s="129"/>
      <c r="X74" s="129" t="s">
        <v>247</v>
      </c>
      <c r="Y74" s="129"/>
      <c r="Z74" s="129" t="s">
        <v>211</v>
      </c>
      <c r="AA74" s="129"/>
      <c r="AB74" s="176" t="s">
        <v>183</v>
      </c>
      <c r="AC74" s="177"/>
      <c r="AD74" s="118" t="s">
        <v>244</v>
      </c>
      <c r="AE74" s="119"/>
    </row>
    <row r="75" spans="1:31" ht="22.5" customHeight="1" thickTop="1" x14ac:dyDescent="0.15">
      <c r="A75" s="54" t="s">
        <v>227</v>
      </c>
      <c r="B75" s="195" t="str">
        <f>N13</f>
        <v>エストレーラ米沢</v>
      </c>
      <c r="C75" s="196"/>
      <c r="D75" s="196"/>
      <c r="E75" s="196"/>
      <c r="F75" s="196"/>
      <c r="G75" s="197"/>
      <c r="H75" s="132"/>
      <c r="I75" s="133"/>
      <c r="J75" s="120"/>
      <c r="K75" s="120"/>
      <c r="L75" s="120"/>
      <c r="M75" s="120"/>
      <c r="N75" s="198"/>
      <c r="O75" s="199"/>
      <c r="P75" s="122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3"/>
      <c r="AC75" s="124"/>
      <c r="AD75" s="122"/>
      <c r="AE75" s="125"/>
    </row>
    <row r="76" spans="1:31" ht="22.5" customHeight="1" x14ac:dyDescent="0.15">
      <c r="A76" s="55" t="s">
        <v>192</v>
      </c>
      <c r="B76" s="140" t="str">
        <f>N14</f>
        <v>新庄グランツ</v>
      </c>
      <c r="C76" s="141"/>
      <c r="D76" s="141"/>
      <c r="E76" s="141"/>
      <c r="F76" s="141"/>
      <c r="G76" s="142"/>
      <c r="H76" s="130"/>
      <c r="I76" s="131"/>
      <c r="J76" s="185"/>
      <c r="K76" s="185"/>
      <c r="L76" s="184"/>
      <c r="M76" s="184"/>
      <c r="N76" s="184"/>
      <c r="O76" s="186"/>
      <c r="P76" s="130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87"/>
      <c r="AC76" s="188"/>
      <c r="AD76" s="130"/>
      <c r="AE76" s="155"/>
    </row>
    <row r="77" spans="1:31" ht="22.5" customHeight="1" x14ac:dyDescent="0.15">
      <c r="A77" s="55" t="s">
        <v>158</v>
      </c>
      <c r="B77" s="140" t="str">
        <f>N15</f>
        <v>ふじかげSC</v>
      </c>
      <c r="C77" s="141"/>
      <c r="D77" s="141"/>
      <c r="E77" s="141"/>
      <c r="F77" s="141"/>
      <c r="G77" s="142"/>
      <c r="H77" s="130"/>
      <c r="I77" s="131"/>
      <c r="J77" s="184"/>
      <c r="K77" s="184"/>
      <c r="L77" s="185"/>
      <c r="M77" s="185"/>
      <c r="N77" s="201"/>
      <c r="O77" s="135"/>
      <c r="P77" s="130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87"/>
      <c r="AC77" s="188"/>
      <c r="AD77" s="130"/>
      <c r="AE77" s="155"/>
    </row>
    <row r="78" spans="1:31" ht="22.5" customHeight="1" thickBot="1" x14ac:dyDescent="0.2">
      <c r="A78" s="56" t="s">
        <v>161</v>
      </c>
      <c r="B78" s="145" t="str">
        <f>N16</f>
        <v>将監FC</v>
      </c>
      <c r="C78" s="146"/>
      <c r="D78" s="146"/>
      <c r="E78" s="146"/>
      <c r="F78" s="146"/>
      <c r="G78" s="147"/>
      <c r="H78" s="143"/>
      <c r="I78" s="136"/>
      <c r="J78" s="190"/>
      <c r="K78" s="190"/>
      <c r="L78" s="200"/>
      <c r="M78" s="136"/>
      <c r="N78" s="153"/>
      <c r="O78" s="154"/>
      <c r="P78" s="143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93"/>
      <c r="AC78" s="194"/>
      <c r="AD78" s="143"/>
      <c r="AE78" s="156"/>
    </row>
    <row r="79" spans="1:31" ht="14.25" thickBot="1" x14ac:dyDescent="0.2">
      <c r="B79" s="35"/>
      <c r="C79" s="35"/>
      <c r="D79" s="35"/>
      <c r="E79" s="35"/>
      <c r="F79" s="35"/>
      <c r="G79" s="35"/>
    </row>
    <row r="80" spans="1:31" s="4" customFormat="1" ht="14.25" thickBot="1" x14ac:dyDescent="0.2">
      <c r="A80" s="10"/>
      <c r="B80" s="126" t="s">
        <v>225</v>
      </c>
      <c r="C80" s="127"/>
      <c r="D80" s="127"/>
      <c r="E80" s="127"/>
      <c r="F80" s="127"/>
      <c r="G80" s="128"/>
      <c r="H80" s="118" t="s">
        <v>196</v>
      </c>
      <c r="I80" s="129"/>
      <c r="J80" s="129" t="s">
        <v>245</v>
      </c>
      <c r="K80" s="129"/>
      <c r="L80" s="129" t="s">
        <v>197</v>
      </c>
      <c r="M80" s="129"/>
      <c r="N80" s="129" t="s">
        <v>198</v>
      </c>
      <c r="O80" s="134"/>
      <c r="P80" s="118" t="s">
        <v>209</v>
      </c>
      <c r="Q80" s="129"/>
      <c r="R80" s="129" t="s">
        <v>210</v>
      </c>
      <c r="S80" s="129"/>
      <c r="T80" s="129" t="s">
        <v>182</v>
      </c>
      <c r="U80" s="129"/>
      <c r="V80" s="129" t="s">
        <v>243</v>
      </c>
      <c r="W80" s="129"/>
      <c r="X80" s="129" t="s">
        <v>247</v>
      </c>
      <c r="Y80" s="129"/>
      <c r="Z80" s="129" t="s">
        <v>211</v>
      </c>
      <c r="AA80" s="129"/>
      <c r="AB80" s="176" t="s">
        <v>183</v>
      </c>
      <c r="AC80" s="177"/>
      <c r="AD80" s="118" t="s">
        <v>244</v>
      </c>
      <c r="AE80" s="119"/>
    </row>
    <row r="81" spans="1:31" ht="22.5" customHeight="1" thickTop="1" x14ac:dyDescent="0.15">
      <c r="A81" s="54" t="s">
        <v>196</v>
      </c>
      <c r="B81" s="137" t="str">
        <f>W13</f>
        <v>アビーカ米沢</v>
      </c>
      <c r="C81" s="138"/>
      <c r="D81" s="138"/>
      <c r="E81" s="138"/>
      <c r="F81" s="138"/>
      <c r="G81" s="139"/>
      <c r="H81" s="165"/>
      <c r="I81" s="166"/>
      <c r="J81" s="167"/>
      <c r="K81" s="167"/>
      <c r="L81" s="167"/>
      <c r="M81" s="167"/>
      <c r="N81" s="167"/>
      <c r="O81" s="178"/>
      <c r="P81" s="122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3"/>
      <c r="AC81" s="124"/>
      <c r="AD81" s="122"/>
      <c r="AE81" s="125"/>
    </row>
    <row r="82" spans="1:31" ht="22.5" customHeight="1" x14ac:dyDescent="0.15">
      <c r="A82" s="55" t="s">
        <v>245</v>
      </c>
      <c r="B82" s="140" t="str">
        <f>W14</f>
        <v>窪田SC</v>
      </c>
      <c r="C82" s="141"/>
      <c r="D82" s="141"/>
      <c r="E82" s="141"/>
      <c r="F82" s="141"/>
      <c r="G82" s="142"/>
      <c r="H82" s="183"/>
      <c r="I82" s="184"/>
      <c r="J82" s="185"/>
      <c r="K82" s="185"/>
      <c r="L82" s="184"/>
      <c r="M82" s="184"/>
      <c r="N82" s="184"/>
      <c r="O82" s="186"/>
      <c r="P82" s="130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87"/>
      <c r="AC82" s="188"/>
      <c r="AD82" s="130"/>
      <c r="AE82" s="155"/>
    </row>
    <row r="83" spans="1:31" ht="22.5" customHeight="1" x14ac:dyDescent="0.15">
      <c r="A83" s="55" t="s">
        <v>246</v>
      </c>
      <c r="B83" s="140" t="str">
        <f>W15</f>
        <v>東根キッカーズ</v>
      </c>
      <c r="C83" s="141"/>
      <c r="D83" s="141"/>
      <c r="E83" s="141"/>
      <c r="F83" s="141"/>
      <c r="G83" s="142"/>
      <c r="H83" s="183"/>
      <c r="I83" s="184"/>
      <c r="J83" s="184"/>
      <c r="K83" s="184"/>
      <c r="L83" s="185"/>
      <c r="M83" s="185"/>
      <c r="N83" s="184"/>
      <c r="O83" s="186"/>
      <c r="P83" s="130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87"/>
      <c r="AC83" s="188"/>
      <c r="AD83" s="130"/>
      <c r="AE83" s="155"/>
    </row>
    <row r="84" spans="1:31" ht="22.5" customHeight="1" thickBot="1" x14ac:dyDescent="0.2">
      <c r="A84" s="56" t="s">
        <v>236</v>
      </c>
      <c r="B84" s="145" t="str">
        <f>W16</f>
        <v>アステル</v>
      </c>
      <c r="C84" s="146"/>
      <c r="D84" s="146"/>
      <c r="E84" s="146"/>
      <c r="F84" s="146"/>
      <c r="G84" s="147"/>
      <c r="H84" s="189"/>
      <c r="I84" s="190"/>
      <c r="J84" s="190"/>
      <c r="K84" s="190"/>
      <c r="L84" s="190"/>
      <c r="M84" s="190"/>
      <c r="N84" s="191"/>
      <c r="O84" s="192"/>
      <c r="P84" s="143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93"/>
      <c r="AC84" s="194"/>
      <c r="AD84" s="143"/>
      <c r="AE84" s="156"/>
    </row>
  </sheetData>
  <mergeCells count="581">
    <mergeCell ref="AB46:AC46"/>
    <mergeCell ref="AB45:AC45"/>
    <mergeCell ref="AB53:AC53"/>
    <mergeCell ref="AB50:AC50"/>
    <mergeCell ref="Z65:AA65"/>
    <mergeCell ref="Z62:AA62"/>
    <mergeCell ref="X63:Y63"/>
    <mergeCell ref="Z63:AA63"/>
    <mergeCell ref="Z56:AA56"/>
    <mergeCell ref="Z57:AA57"/>
    <mergeCell ref="X56:Y56"/>
    <mergeCell ref="Z53:AA53"/>
    <mergeCell ref="Z50:AA50"/>
    <mergeCell ref="X46:AA46"/>
    <mergeCell ref="X62:Y62"/>
    <mergeCell ref="AD56:AE56"/>
    <mergeCell ref="AB56:AC56"/>
    <mergeCell ref="AB54:AC54"/>
    <mergeCell ref="AB52:AC52"/>
    <mergeCell ref="AD52:AE52"/>
    <mergeCell ref="AB81:AC81"/>
    <mergeCell ref="AB78:AC78"/>
    <mergeCell ref="AB80:AC80"/>
    <mergeCell ref="V65:W65"/>
    <mergeCell ref="AB59:AC59"/>
    <mergeCell ref="AB57:AC57"/>
    <mergeCell ref="V56:W56"/>
    <mergeCell ref="V52:W52"/>
    <mergeCell ref="AB65:AC65"/>
    <mergeCell ref="AB60:AC60"/>
    <mergeCell ref="AD63:AE63"/>
    <mergeCell ref="X76:Y76"/>
    <mergeCell ref="Z76:AA76"/>
    <mergeCell ref="X72:Y72"/>
    <mergeCell ref="Z72:AA72"/>
    <mergeCell ref="Z71:AA71"/>
    <mergeCell ref="X70:Y70"/>
    <mergeCell ref="Z70:AA70"/>
    <mergeCell ref="X71:Y71"/>
    <mergeCell ref="AD82:AE82"/>
    <mergeCell ref="AB82:AC82"/>
    <mergeCell ref="AD81:AE81"/>
    <mergeCell ref="AD78:AE78"/>
    <mergeCell ref="AD75:AE75"/>
    <mergeCell ref="AD72:AE72"/>
    <mergeCell ref="AD71:AE71"/>
    <mergeCell ref="AD68:AE68"/>
    <mergeCell ref="AD66:AE66"/>
    <mergeCell ref="AD76:AE76"/>
    <mergeCell ref="AD70:AE70"/>
    <mergeCell ref="Z83:AA83"/>
    <mergeCell ref="R83:S83"/>
    <mergeCell ref="X83:Y83"/>
    <mergeCell ref="L84:M84"/>
    <mergeCell ref="AD84:AE84"/>
    <mergeCell ref="AD83:AE83"/>
    <mergeCell ref="AB83:AC83"/>
    <mergeCell ref="R84:S84"/>
    <mergeCell ref="N84:O84"/>
    <mergeCell ref="V84:W84"/>
    <mergeCell ref="P84:Q84"/>
    <mergeCell ref="N83:O83"/>
    <mergeCell ref="P83:Q83"/>
    <mergeCell ref="X84:Y84"/>
    <mergeCell ref="Z84:AA84"/>
    <mergeCell ref="AB84:AC84"/>
    <mergeCell ref="T83:U83"/>
    <mergeCell ref="V83:W83"/>
    <mergeCell ref="T84:U84"/>
    <mergeCell ref="H83:I83"/>
    <mergeCell ref="J83:K83"/>
    <mergeCell ref="L83:M83"/>
    <mergeCell ref="N82:O82"/>
    <mergeCell ref="P82:Q82"/>
    <mergeCell ref="B84:G84"/>
    <mergeCell ref="B82:G82"/>
    <mergeCell ref="H82:I82"/>
    <mergeCell ref="J82:K82"/>
    <mergeCell ref="H84:I84"/>
    <mergeCell ref="J84:K84"/>
    <mergeCell ref="L82:M82"/>
    <mergeCell ref="B83:G83"/>
    <mergeCell ref="R82:S82"/>
    <mergeCell ref="AD80:AE80"/>
    <mergeCell ref="B81:G81"/>
    <mergeCell ref="H81:I81"/>
    <mergeCell ref="J81:K81"/>
    <mergeCell ref="L81:M81"/>
    <mergeCell ref="N81:O81"/>
    <mergeCell ref="P81:Q81"/>
    <mergeCell ref="X81:Y81"/>
    <mergeCell ref="T82:U82"/>
    <mergeCell ref="V82:W82"/>
    <mergeCell ref="X82:Y82"/>
    <mergeCell ref="Z82:AA82"/>
    <mergeCell ref="V81:W81"/>
    <mergeCell ref="R81:S81"/>
    <mergeCell ref="T80:U80"/>
    <mergeCell ref="Z81:AA81"/>
    <mergeCell ref="Z80:AA80"/>
    <mergeCell ref="R80:S80"/>
    <mergeCell ref="T81:U81"/>
    <mergeCell ref="B80:G80"/>
    <mergeCell ref="H80:I80"/>
    <mergeCell ref="J80:K80"/>
    <mergeCell ref="L80:M80"/>
    <mergeCell ref="N80:O80"/>
    <mergeCell ref="P80:Q80"/>
    <mergeCell ref="V80:W80"/>
    <mergeCell ref="X80:Y80"/>
    <mergeCell ref="R78:S78"/>
    <mergeCell ref="T78:U78"/>
    <mergeCell ref="V78:W78"/>
    <mergeCell ref="AB77:AC77"/>
    <mergeCell ref="X77:Y77"/>
    <mergeCell ref="R77:S77"/>
    <mergeCell ref="N78:O78"/>
    <mergeCell ref="P78:Q78"/>
    <mergeCell ref="Z78:AA78"/>
    <mergeCell ref="X78:Y78"/>
    <mergeCell ref="T77:U77"/>
    <mergeCell ref="V77:W77"/>
    <mergeCell ref="N77:O77"/>
    <mergeCell ref="Z77:AA77"/>
    <mergeCell ref="B76:G76"/>
    <mergeCell ref="H76:I76"/>
    <mergeCell ref="J76:K76"/>
    <mergeCell ref="L76:M76"/>
    <mergeCell ref="B77:G77"/>
    <mergeCell ref="H77:I77"/>
    <mergeCell ref="J77:K77"/>
    <mergeCell ref="L77:M77"/>
    <mergeCell ref="B78:G78"/>
    <mergeCell ref="H78:I78"/>
    <mergeCell ref="J78:K78"/>
    <mergeCell ref="L78:M78"/>
    <mergeCell ref="N76:O76"/>
    <mergeCell ref="P76:Q76"/>
    <mergeCell ref="R76:S76"/>
    <mergeCell ref="T76:U76"/>
    <mergeCell ref="V76:W76"/>
    <mergeCell ref="P77:Q77"/>
    <mergeCell ref="AD77:AE77"/>
    <mergeCell ref="AB76:AC76"/>
    <mergeCell ref="AB75:AC75"/>
    <mergeCell ref="B74:G74"/>
    <mergeCell ref="H74:I74"/>
    <mergeCell ref="J74:K74"/>
    <mergeCell ref="L74:M74"/>
    <mergeCell ref="AD74:AE74"/>
    <mergeCell ref="B75:G75"/>
    <mergeCell ref="H75:I75"/>
    <mergeCell ref="J75:K75"/>
    <mergeCell ref="L75:M75"/>
    <mergeCell ref="N75:O75"/>
    <mergeCell ref="T75:U75"/>
    <mergeCell ref="V75:W75"/>
    <mergeCell ref="X74:Y74"/>
    <mergeCell ref="P74:Q74"/>
    <mergeCell ref="N74:O74"/>
    <mergeCell ref="R74:S74"/>
    <mergeCell ref="T74:U74"/>
    <mergeCell ref="V74:W74"/>
    <mergeCell ref="X75:Y75"/>
    <mergeCell ref="Z75:AA75"/>
    <mergeCell ref="Z74:AA74"/>
    <mergeCell ref="AB74:AC74"/>
    <mergeCell ref="P75:Q75"/>
    <mergeCell ref="R75:S75"/>
    <mergeCell ref="B72:G72"/>
    <mergeCell ref="H72:I72"/>
    <mergeCell ref="J72:K72"/>
    <mergeCell ref="L72:M72"/>
    <mergeCell ref="N72:O72"/>
    <mergeCell ref="P72:Q72"/>
    <mergeCell ref="R72:S72"/>
    <mergeCell ref="T72:U72"/>
    <mergeCell ref="V72:W72"/>
    <mergeCell ref="T71:U71"/>
    <mergeCell ref="N71:O71"/>
    <mergeCell ref="P71:Q71"/>
    <mergeCell ref="B70:G70"/>
    <mergeCell ref="H70:I70"/>
    <mergeCell ref="J70:K70"/>
    <mergeCell ref="L70:M70"/>
    <mergeCell ref="N70:O70"/>
    <mergeCell ref="P70:Q70"/>
    <mergeCell ref="R71:S71"/>
    <mergeCell ref="Z69:AA69"/>
    <mergeCell ref="AD69:AE69"/>
    <mergeCell ref="R70:S70"/>
    <mergeCell ref="AB71:AC71"/>
    <mergeCell ref="AB72:AC72"/>
    <mergeCell ref="AB69:AC69"/>
    <mergeCell ref="AB70:AC70"/>
    <mergeCell ref="P69:Q69"/>
    <mergeCell ref="B69:G69"/>
    <mergeCell ref="H69:I69"/>
    <mergeCell ref="J69:K69"/>
    <mergeCell ref="L69:M69"/>
    <mergeCell ref="N69:O69"/>
    <mergeCell ref="X69:Y69"/>
    <mergeCell ref="R69:S69"/>
    <mergeCell ref="T69:U69"/>
    <mergeCell ref="V69:W69"/>
    <mergeCell ref="B71:G71"/>
    <mergeCell ref="H71:I71"/>
    <mergeCell ref="J71:K71"/>
    <mergeCell ref="L71:M71"/>
    <mergeCell ref="T70:U70"/>
    <mergeCell ref="V70:W70"/>
    <mergeCell ref="V71:W71"/>
    <mergeCell ref="X68:Y68"/>
    <mergeCell ref="Z68:AA68"/>
    <mergeCell ref="T66:U66"/>
    <mergeCell ref="V66:W66"/>
    <mergeCell ref="T68:U68"/>
    <mergeCell ref="V68:W68"/>
    <mergeCell ref="AB66:AC66"/>
    <mergeCell ref="Z66:AA66"/>
    <mergeCell ref="AB68:AC68"/>
    <mergeCell ref="B68:G68"/>
    <mergeCell ref="H68:I68"/>
    <mergeCell ref="J68:K68"/>
    <mergeCell ref="L68:M68"/>
    <mergeCell ref="N68:O68"/>
    <mergeCell ref="P68:Q68"/>
    <mergeCell ref="R68:S68"/>
    <mergeCell ref="P66:Q66"/>
    <mergeCell ref="R66:S66"/>
    <mergeCell ref="B66:G66"/>
    <mergeCell ref="H66:I66"/>
    <mergeCell ref="J66:K66"/>
    <mergeCell ref="L66:M66"/>
    <mergeCell ref="N66:O66"/>
    <mergeCell ref="R65:S65"/>
    <mergeCell ref="X66:Y66"/>
    <mergeCell ref="AD65:AE65"/>
    <mergeCell ref="B64:G64"/>
    <mergeCell ref="H64:I64"/>
    <mergeCell ref="J64:K64"/>
    <mergeCell ref="L64:M64"/>
    <mergeCell ref="N64:O64"/>
    <mergeCell ref="P64:Q64"/>
    <mergeCell ref="R64:S64"/>
    <mergeCell ref="T64:U64"/>
    <mergeCell ref="AD64:AE64"/>
    <mergeCell ref="B65:G65"/>
    <mergeCell ref="H65:I65"/>
    <mergeCell ref="J65:K65"/>
    <mergeCell ref="L65:M65"/>
    <mergeCell ref="N65:O65"/>
    <mergeCell ref="X64:Y64"/>
    <mergeCell ref="P65:Q65"/>
    <mergeCell ref="X65:Y65"/>
    <mergeCell ref="T65:U65"/>
    <mergeCell ref="V64:W64"/>
    <mergeCell ref="Z64:AA64"/>
    <mergeCell ref="AB64:AC64"/>
    <mergeCell ref="AD62:AE62"/>
    <mergeCell ref="AB62:AC62"/>
    <mergeCell ref="AB63:AC63"/>
    <mergeCell ref="N63:O63"/>
    <mergeCell ref="X58:Y58"/>
    <mergeCell ref="P58:Q58"/>
    <mergeCell ref="R58:S58"/>
    <mergeCell ref="V58:W58"/>
    <mergeCell ref="AB58:AC58"/>
    <mergeCell ref="P63:Q63"/>
    <mergeCell ref="R63:S63"/>
    <mergeCell ref="P62:Q62"/>
    <mergeCell ref="T63:U63"/>
    <mergeCell ref="V63:W63"/>
    <mergeCell ref="AD59:AE59"/>
    <mergeCell ref="AD60:AE60"/>
    <mergeCell ref="Z59:AA59"/>
    <mergeCell ref="X59:Y59"/>
    <mergeCell ref="X60:Y60"/>
    <mergeCell ref="Z60:AA60"/>
    <mergeCell ref="AD58:AE58"/>
    <mergeCell ref="Z58:AA58"/>
    <mergeCell ref="B59:G59"/>
    <mergeCell ref="N60:O60"/>
    <mergeCell ref="P60:Q60"/>
    <mergeCell ref="V59:W59"/>
    <mergeCell ref="J59:K59"/>
    <mergeCell ref="B60:G60"/>
    <mergeCell ref="R62:S62"/>
    <mergeCell ref="T62:U62"/>
    <mergeCell ref="V62:W62"/>
    <mergeCell ref="L62:M62"/>
    <mergeCell ref="N62:O62"/>
    <mergeCell ref="T59:U59"/>
    <mergeCell ref="R59:S59"/>
    <mergeCell ref="H59:I59"/>
    <mergeCell ref="L59:M59"/>
    <mergeCell ref="N59:O59"/>
    <mergeCell ref="P59:Q59"/>
    <mergeCell ref="R60:S60"/>
    <mergeCell ref="T60:U60"/>
    <mergeCell ref="V60:W60"/>
    <mergeCell ref="B63:G63"/>
    <mergeCell ref="H63:I63"/>
    <mergeCell ref="J63:K63"/>
    <mergeCell ref="L63:M63"/>
    <mergeCell ref="B62:G62"/>
    <mergeCell ref="H62:I62"/>
    <mergeCell ref="J62:K62"/>
    <mergeCell ref="H60:I60"/>
    <mergeCell ref="J60:K60"/>
    <mergeCell ref="L60:M60"/>
    <mergeCell ref="H58:I58"/>
    <mergeCell ref="J58:K58"/>
    <mergeCell ref="L58:M58"/>
    <mergeCell ref="N58:O58"/>
    <mergeCell ref="B57:G57"/>
    <mergeCell ref="B58:G58"/>
    <mergeCell ref="L57:M57"/>
    <mergeCell ref="N57:O57"/>
    <mergeCell ref="T57:U57"/>
    <mergeCell ref="H57:I57"/>
    <mergeCell ref="J57:K57"/>
    <mergeCell ref="V57:W57"/>
    <mergeCell ref="X57:Y57"/>
    <mergeCell ref="T58:U58"/>
    <mergeCell ref="AD57:AE57"/>
    <mergeCell ref="P57:Q57"/>
    <mergeCell ref="V53:W53"/>
    <mergeCell ref="L53:M53"/>
    <mergeCell ref="N53:O53"/>
    <mergeCell ref="N56:O56"/>
    <mergeCell ref="P56:Q56"/>
    <mergeCell ref="R56:S56"/>
    <mergeCell ref="Z54:AA54"/>
    <mergeCell ref="X53:Y53"/>
    <mergeCell ref="L56:M56"/>
    <mergeCell ref="N54:O54"/>
    <mergeCell ref="R53:S53"/>
    <mergeCell ref="AD53:AE53"/>
    <mergeCell ref="T54:U54"/>
    <mergeCell ref="V54:W54"/>
    <mergeCell ref="P54:Q54"/>
    <mergeCell ref="L54:M54"/>
    <mergeCell ref="R54:S54"/>
    <mergeCell ref="AD54:AE54"/>
    <mergeCell ref="R57:S57"/>
    <mergeCell ref="T56:U56"/>
    <mergeCell ref="T53:U53"/>
    <mergeCell ref="R52:S52"/>
    <mergeCell ref="N52:O52"/>
    <mergeCell ref="Z52:AA52"/>
    <mergeCell ref="X54:Y54"/>
    <mergeCell ref="B51:G51"/>
    <mergeCell ref="B52:G52"/>
    <mergeCell ref="T52:U52"/>
    <mergeCell ref="P53:Q53"/>
    <mergeCell ref="B56:G56"/>
    <mergeCell ref="H56:I56"/>
    <mergeCell ref="H54:I54"/>
    <mergeCell ref="J54:K54"/>
    <mergeCell ref="L52:M52"/>
    <mergeCell ref="H53:I53"/>
    <mergeCell ref="J53:K53"/>
    <mergeCell ref="H52:I52"/>
    <mergeCell ref="J52:K52"/>
    <mergeCell ref="J56:K56"/>
    <mergeCell ref="B53:G53"/>
    <mergeCell ref="B54:G54"/>
    <mergeCell ref="B50:G50"/>
    <mergeCell ref="X50:Y50"/>
    <mergeCell ref="B45:D45"/>
    <mergeCell ref="B46:D46"/>
    <mergeCell ref="H50:I50"/>
    <mergeCell ref="P50:Q50"/>
    <mergeCell ref="P52:Q52"/>
    <mergeCell ref="V50:W50"/>
    <mergeCell ref="L50:M50"/>
    <mergeCell ref="X52:Y52"/>
    <mergeCell ref="H51:I51"/>
    <mergeCell ref="J51:K51"/>
    <mergeCell ref="L51:M51"/>
    <mergeCell ref="M46:P46"/>
    <mergeCell ref="Q46:R46"/>
    <mergeCell ref="N50:O50"/>
    <mergeCell ref="Q45:R45"/>
    <mergeCell ref="S45:V45"/>
    <mergeCell ref="J50:K50"/>
    <mergeCell ref="E45:G45"/>
    <mergeCell ref="H45:K45"/>
    <mergeCell ref="S46:V46"/>
    <mergeCell ref="R50:S50"/>
    <mergeCell ref="T50:U50"/>
    <mergeCell ref="M45:P45"/>
    <mergeCell ref="E41:G41"/>
    <mergeCell ref="H41:K41"/>
    <mergeCell ref="M41:P41"/>
    <mergeCell ref="E43:G43"/>
    <mergeCell ref="M44:P44"/>
    <mergeCell ref="H43:K43"/>
    <mergeCell ref="M43:P43"/>
    <mergeCell ref="H44:K44"/>
    <mergeCell ref="H42:K42"/>
    <mergeCell ref="M42:P42"/>
    <mergeCell ref="E44:G44"/>
    <mergeCell ref="E42:G42"/>
    <mergeCell ref="AB44:AC44"/>
    <mergeCell ref="AB43:AC43"/>
    <mergeCell ref="X42:AA42"/>
    <mergeCell ref="S40:V40"/>
    <mergeCell ref="X40:AA40"/>
    <mergeCell ref="AB40:AC40"/>
    <mergeCell ref="Q39:R39"/>
    <mergeCell ref="X39:AA39"/>
    <mergeCell ref="S39:V39"/>
    <mergeCell ref="Q40:R40"/>
    <mergeCell ref="AB41:AC41"/>
    <mergeCell ref="AB42:AC42"/>
    <mergeCell ref="Q41:R41"/>
    <mergeCell ref="S41:V41"/>
    <mergeCell ref="Q44:R44"/>
    <mergeCell ref="S44:V44"/>
    <mergeCell ref="B6:B10"/>
    <mergeCell ref="B12:B16"/>
    <mergeCell ref="X45:AA45"/>
    <mergeCell ref="E46:G46"/>
    <mergeCell ref="H46:K46"/>
    <mergeCell ref="AD50:AE50"/>
    <mergeCell ref="N51:O51"/>
    <mergeCell ref="P51:Q51"/>
    <mergeCell ref="R51:S51"/>
    <mergeCell ref="T51:U51"/>
    <mergeCell ref="V51:W51"/>
    <mergeCell ref="Z51:AA51"/>
    <mergeCell ref="AB51:AC51"/>
    <mergeCell ref="AD51:AE51"/>
    <mergeCell ref="X51:Y51"/>
    <mergeCell ref="X44:AA44"/>
    <mergeCell ref="Q43:R43"/>
    <mergeCell ref="S43:V43"/>
    <mergeCell ref="X43:AA43"/>
    <mergeCell ref="Q42:R42"/>
    <mergeCell ref="S42:V42"/>
    <mergeCell ref="X41:AA41"/>
    <mergeCell ref="AB39:AC39"/>
    <mergeCell ref="E37:G37"/>
    <mergeCell ref="AB33:AC33"/>
    <mergeCell ref="M32:P32"/>
    <mergeCell ref="Q32:R32"/>
    <mergeCell ref="S32:V32"/>
    <mergeCell ref="X32:AA32"/>
    <mergeCell ref="H33:K33"/>
    <mergeCell ref="Q33:R33"/>
    <mergeCell ref="AB38:AC38"/>
    <mergeCell ref="Q37:R37"/>
    <mergeCell ref="AB34:AC34"/>
    <mergeCell ref="AB37:AC37"/>
    <mergeCell ref="Q38:R38"/>
    <mergeCell ref="S38:V38"/>
    <mergeCell ref="X38:AA38"/>
    <mergeCell ref="H37:P37"/>
    <mergeCell ref="S33:V33"/>
    <mergeCell ref="X33:AA33"/>
    <mergeCell ref="S34:V34"/>
    <mergeCell ref="X34:AA34"/>
    <mergeCell ref="S37:AA37"/>
    <mergeCell ref="Q34:R34"/>
    <mergeCell ref="H34:K34"/>
    <mergeCell ref="B36:AC36"/>
    <mergeCell ref="M33:P33"/>
    <mergeCell ref="X30:AA30"/>
    <mergeCell ref="AB30:AC30"/>
    <mergeCell ref="AB32:AC32"/>
    <mergeCell ref="E31:G31"/>
    <mergeCell ref="H31:K31"/>
    <mergeCell ref="M31:P31"/>
    <mergeCell ref="Q31:R31"/>
    <mergeCell ref="S31:V31"/>
    <mergeCell ref="E32:G32"/>
    <mergeCell ref="H32:K32"/>
    <mergeCell ref="X31:AA31"/>
    <mergeCell ref="AB31:AC31"/>
    <mergeCell ref="S30:V30"/>
    <mergeCell ref="Q30:R30"/>
    <mergeCell ref="C2:AD2"/>
    <mergeCell ref="D6:K6"/>
    <mergeCell ref="M6:T6"/>
    <mergeCell ref="V6:AC6"/>
    <mergeCell ref="W9:AC9"/>
    <mergeCell ref="N14:T14"/>
    <mergeCell ref="W13:AC13"/>
    <mergeCell ref="W14:AC14"/>
    <mergeCell ref="W10:AC10"/>
    <mergeCell ref="E7:K7"/>
    <mergeCell ref="E14:K14"/>
    <mergeCell ref="V12:AC12"/>
    <mergeCell ref="E13:K13"/>
    <mergeCell ref="D12:K12"/>
    <mergeCell ref="M12:T12"/>
    <mergeCell ref="E10:K10"/>
    <mergeCell ref="N8:T8"/>
    <mergeCell ref="N9:T9"/>
    <mergeCell ref="N10:T10"/>
    <mergeCell ref="E8:K8"/>
    <mergeCell ref="E9:K9"/>
    <mergeCell ref="W7:AC7"/>
    <mergeCell ref="N7:T7"/>
    <mergeCell ref="W8:AC8"/>
    <mergeCell ref="N15:T15"/>
    <mergeCell ref="W15:AC15"/>
    <mergeCell ref="N13:T13"/>
    <mergeCell ref="H25:P25"/>
    <mergeCell ref="Q25:R25"/>
    <mergeCell ref="S25:AA25"/>
    <mergeCell ref="E16:K16"/>
    <mergeCell ref="E25:G25"/>
    <mergeCell ref="W16:AC16"/>
    <mergeCell ref="N16:T16"/>
    <mergeCell ref="E15:K15"/>
    <mergeCell ref="B24:AC24"/>
    <mergeCell ref="AB25:AC25"/>
    <mergeCell ref="B25:D25"/>
    <mergeCell ref="X29:AA29"/>
    <mergeCell ref="AB29:AC29"/>
    <mergeCell ref="S29:V29"/>
    <mergeCell ref="E29:G29"/>
    <mergeCell ref="H29:K29"/>
    <mergeCell ref="X26:AA26"/>
    <mergeCell ref="AB26:AC26"/>
    <mergeCell ref="AB28:AC28"/>
    <mergeCell ref="S27:V27"/>
    <mergeCell ref="X28:AA28"/>
    <mergeCell ref="X27:AA27"/>
    <mergeCell ref="AB27:AC27"/>
    <mergeCell ref="S28:V28"/>
    <mergeCell ref="M29:P29"/>
    <mergeCell ref="S26:V26"/>
    <mergeCell ref="E27:G27"/>
    <mergeCell ref="H27:K27"/>
    <mergeCell ref="M27:P27"/>
    <mergeCell ref="E26:G26"/>
    <mergeCell ref="H26:K26"/>
    <mergeCell ref="Q27:R27"/>
    <mergeCell ref="Q26:R26"/>
    <mergeCell ref="E28:G28"/>
    <mergeCell ref="Q29:R29"/>
    <mergeCell ref="B44:D44"/>
    <mergeCell ref="B41:D41"/>
    <mergeCell ref="B42:D42"/>
    <mergeCell ref="B38:D38"/>
    <mergeCell ref="B39:D39"/>
    <mergeCell ref="B40:D40"/>
    <mergeCell ref="B34:D34"/>
    <mergeCell ref="B37:D37"/>
    <mergeCell ref="M26:P26"/>
    <mergeCell ref="E39:G39"/>
    <mergeCell ref="E40:G40"/>
    <mergeCell ref="H39:K39"/>
    <mergeCell ref="M39:P39"/>
    <mergeCell ref="H40:K40"/>
    <mergeCell ref="M40:P40"/>
    <mergeCell ref="E38:G38"/>
    <mergeCell ref="B29:D29"/>
    <mergeCell ref="H28:K28"/>
    <mergeCell ref="M28:P28"/>
    <mergeCell ref="M30:P30"/>
    <mergeCell ref="B26:D26"/>
    <mergeCell ref="B27:D27"/>
    <mergeCell ref="B28:D28"/>
    <mergeCell ref="Q28:R28"/>
    <mergeCell ref="M38:P38"/>
    <mergeCell ref="M34:P34"/>
    <mergeCell ref="E33:G33"/>
    <mergeCell ref="E34:G34"/>
    <mergeCell ref="H38:K38"/>
    <mergeCell ref="B43:D43"/>
    <mergeCell ref="B32:D32"/>
    <mergeCell ref="B33:D33"/>
    <mergeCell ref="B30:D30"/>
    <mergeCell ref="B31:D31"/>
    <mergeCell ref="E30:G30"/>
    <mergeCell ref="H30:K30"/>
  </mergeCells>
  <phoneticPr fontId="1"/>
  <pageMargins left="0.39370078740157483" right="0.39370078740157483" top="0.39370078740157483" bottom="0.39370078740157483" header="0.39370078740157483" footer="0.39370078740157483"/>
  <pageSetup paperSize="9" scale="94" orientation="portrait" horizontalDpi="1200" verticalDpi="1200" r:id="rId1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147"/>
  <sheetViews>
    <sheetView view="pageBreakPreview" zoomScale="145" zoomScaleNormal="100" zoomScaleSheetLayoutView="145" workbookViewId="0">
      <selection activeCell="B2" sqref="B2"/>
    </sheetView>
  </sheetViews>
  <sheetFormatPr defaultColWidth="3.375" defaultRowHeight="13.5" x14ac:dyDescent="0.15"/>
  <cols>
    <col min="1" max="30" width="3.25" customWidth="1"/>
  </cols>
  <sheetData>
    <row r="2" spans="1:30" s="6" customFormat="1" ht="17.25" x14ac:dyDescent="0.2">
      <c r="C2" s="95" t="s">
        <v>446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1:30" s="6" customFormat="1" ht="17.25" x14ac:dyDescent="0.2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t="14.25" x14ac:dyDescent="0.15">
      <c r="A4" s="1" t="s">
        <v>454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30" ht="1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30" ht="14.25" thickBot="1" x14ac:dyDescent="0.2">
      <c r="A6" s="6"/>
      <c r="B6" s="115" t="s">
        <v>240</v>
      </c>
      <c r="C6" s="6"/>
      <c r="D6" s="217" t="s">
        <v>5</v>
      </c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9"/>
      <c r="P6" s="6"/>
      <c r="Q6" s="217" t="s">
        <v>6</v>
      </c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9"/>
    </row>
    <row r="7" spans="1:30" ht="17.100000000000001" customHeight="1" x14ac:dyDescent="0.15">
      <c r="B7" s="116"/>
      <c r="C7" s="4"/>
      <c r="D7" s="226" t="s">
        <v>108</v>
      </c>
      <c r="E7" s="227"/>
      <c r="F7" s="227"/>
      <c r="G7" s="227"/>
      <c r="H7" s="227"/>
      <c r="I7" s="228"/>
      <c r="J7" s="226" t="s">
        <v>115</v>
      </c>
      <c r="K7" s="227"/>
      <c r="L7" s="227"/>
      <c r="M7" s="227"/>
      <c r="N7" s="227"/>
      <c r="O7" s="228"/>
      <c r="Q7" s="226" t="s">
        <v>116</v>
      </c>
      <c r="R7" s="227"/>
      <c r="S7" s="227"/>
      <c r="T7" s="227"/>
      <c r="U7" s="227"/>
      <c r="V7" s="228"/>
      <c r="W7" s="226" t="s">
        <v>117</v>
      </c>
      <c r="X7" s="227"/>
      <c r="Y7" s="227"/>
      <c r="Z7" s="227"/>
      <c r="AA7" s="227"/>
      <c r="AB7" s="228"/>
    </row>
    <row r="8" spans="1:30" x14ac:dyDescent="0.15">
      <c r="B8" s="116"/>
      <c r="C8" s="6"/>
      <c r="D8" s="232" t="s">
        <v>201</v>
      </c>
      <c r="E8" s="175"/>
      <c r="F8" s="229"/>
      <c r="G8" s="230"/>
      <c r="H8" s="230"/>
      <c r="I8" s="231"/>
      <c r="J8" s="232" t="s">
        <v>204</v>
      </c>
      <c r="K8" s="175"/>
      <c r="L8" s="229"/>
      <c r="M8" s="230"/>
      <c r="N8" s="230"/>
      <c r="O8" s="231"/>
      <c r="Q8" s="232" t="s">
        <v>78</v>
      </c>
      <c r="R8" s="175"/>
      <c r="S8" s="229"/>
      <c r="T8" s="230"/>
      <c r="U8" s="230"/>
      <c r="V8" s="231"/>
      <c r="W8" s="232" t="s">
        <v>81</v>
      </c>
      <c r="X8" s="175"/>
      <c r="Y8" s="229"/>
      <c r="Z8" s="230"/>
      <c r="AA8" s="230"/>
      <c r="AB8" s="231"/>
    </row>
    <row r="9" spans="1:30" x14ac:dyDescent="0.15">
      <c r="B9" s="116"/>
      <c r="C9" s="6"/>
      <c r="D9" s="232" t="s">
        <v>202</v>
      </c>
      <c r="E9" s="175"/>
      <c r="F9" s="229"/>
      <c r="G9" s="230"/>
      <c r="H9" s="230"/>
      <c r="I9" s="231"/>
      <c r="J9" s="232" t="s">
        <v>205</v>
      </c>
      <c r="K9" s="175"/>
      <c r="L9" s="229"/>
      <c r="M9" s="230"/>
      <c r="N9" s="230"/>
      <c r="O9" s="231"/>
      <c r="Q9" s="232" t="s">
        <v>79</v>
      </c>
      <c r="R9" s="175"/>
      <c r="S9" s="229"/>
      <c r="T9" s="230"/>
      <c r="U9" s="230"/>
      <c r="V9" s="231"/>
      <c r="W9" s="232" t="s">
        <v>82</v>
      </c>
      <c r="X9" s="175"/>
      <c r="Y9" s="229"/>
      <c r="Z9" s="230"/>
      <c r="AA9" s="230"/>
      <c r="AB9" s="231"/>
    </row>
    <row r="10" spans="1:30" ht="14.25" thickBot="1" x14ac:dyDescent="0.2">
      <c r="B10" s="117"/>
      <c r="C10" s="6"/>
      <c r="D10" s="233" t="s">
        <v>203</v>
      </c>
      <c r="E10" s="172"/>
      <c r="F10" s="234"/>
      <c r="G10" s="235"/>
      <c r="H10" s="235"/>
      <c r="I10" s="236"/>
      <c r="J10" s="233" t="s">
        <v>206</v>
      </c>
      <c r="K10" s="172"/>
      <c r="L10" s="234"/>
      <c r="M10" s="235"/>
      <c r="N10" s="235"/>
      <c r="O10" s="236"/>
      <c r="Q10" s="233" t="s">
        <v>80</v>
      </c>
      <c r="R10" s="172"/>
      <c r="S10" s="234"/>
      <c r="T10" s="235"/>
      <c r="U10" s="235"/>
      <c r="V10" s="236"/>
      <c r="W10" s="233" t="s">
        <v>83</v>
      </c>
      <c r="X10" s="172"/>
      <c r="Y10" s="234"/>
      <c r="Z10" s="235"/>
      <c r="AA10" s="235"/>
      <c r="AB10" s="236"/>
    </row>
    <row r="11" spans="1:30" ht="14.25" thickBot="1" x14ac:dyDescent="0.2"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30" ht="17.100000000000001" customHeight="1" thickBot="1" x14ac:dyDescent="0.2">
      <c r="B12" s="115" t="s">
        <v>241</v>
      </c>
      <c r="C12" s="6"/>
      <c r="D12" s="217" t="s">
        <v>7</v>
      </c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9"/>
      <c r="P12" s="14"/>
      <c r="Q12" s="217" t="s">
        <v>8</v>
      </c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9"/>
    </row>
    <row r="13" spans="1:30" ht="15.95" customHeight="1" x14ac:dyDescent="0.15">
      <c r="B13" s="116"/>
      <c r="C13" s="6"/>
      <c r="D13" s="226" t="s">
        <v>118</v>
      </c>
      <c r="E13" s="227"/>
      <c r="F13" s="227"/>
      <c r="G13" s="227"/>
      <c r="H13" s="227"/>
      <c r="I13" s="228"/>
      <c r="J13" s="226" t="s">
        <v>119</v>
      </c>
      <c r="K13" s="227"/>
      <c r="L13" s="227"/>
      <c r="M13" s="227"/>
      <c r="N13" s="227"/>
      <c r="O13" s="228"/>
      <c r="Q13" s="226" t="s">
        <v>120</v>
      </c>
      <c r="R13" s="227"/>
      <c r="S13" s="227"/>
      <c r="T13" s="227"/>
      <c r="U13" s="227"/>
      <c r="V13" s="228"/>
      <c r="W13" s="226" t="s">
        <v>4</v>
      </c>
      <c r="X13" s="227"/>
      <c r="Y13" s="227"/>
      <c r="Z13" s="227"/>
      <c r="AA13" s="227"/>
      <c r="AB13" s="228"/>
    </row>
    <row r="14" spans="1:30" x14ac:dyDescent="0.15">
      <c r="B14" s="116"/>
      <c r="C14" s="4"/>
      <c r="D14" s="232" t="s">
        <v>84</v>
      </c>
      <c r="E14" s="175"/>
      <c r="F14" s="229"/>
      <c r="G14" s="230"/>
      <c r="H14" s="230"/>
      <c r="I14" s="231"/>
      <c r="J14" s="232" t="s">
        <v>87</v>
      </c>
      <c r="K14" s="175"/>
      <c r="L14" s="229"/>
      <c r="M14" s="230"/>
      <c r="N14" s="230"/>
      <c r="O14" s="231"/>
      <c r="Q14" s="232" t="s">
        <v>90</v>
      </c>
      <c r="R14" s="175"/>
      <c r="S14" s="229"/>
      <c r="T14" s="230"/>
      <c r="U14" s="230"/>
      <c r="V14" s="231"/>
      <c r="W14" s="232" t="s">
        <v>93</v>
      </c>
      <c r="X14" s="175"/>
      <c r="Y14" s="229"/>
      <c r="Z14" s="230"/>
      <c r="AA14" s="230"/>
      <c r="AB14" s="231"/>
    </row>
    <row r="15" spans="1:30" x14ac:dyDescent="0.15">
      <c r="B15" s="116"/>
      <c r="C15" s="6" t="s">
        <v>413</v>
      </c>
      <c r="D15" s="232" t="s">
        <v>85</v>
      </c>
      <c r="E15" s="175"/>
      <c r="F15" s="229"/>
      <c r="G15" s="230"/>
      <c r="H15" s="230"/>
      <c r="I15" s="231"/>
      <c r="J15" s="232" t="s">
        <v>88</v>
      </c>
      <c r="K15" s="175"/>
      <c r="L15" s="229"/>
      <c r="M15" s="230"/>
      <c r="N15" s="230"/>
      <c r="O15" s="231"/>
      <c r="Q15" s="232" t="s">
        <v>91</v>
      </c>
      <c r="R15" s="175"/>
      <c r="S15" s="229"/>
      <c r="T15" s="230"/>
      <c r="U15" s="230"/>
      <c r="V15" s="231"/>
      <c r="W15" s="232" t="s">
        <v>94</v>
      </c>
      <c r="X15" s="175"/>
      <c r="Y15" s="229"/>
      <c r="Z15" s="230"/>
      <c r="AA15" s="230"/>
      <c r="AB15" s="231"/>
    </row>
    <row r="16" spans="1:30" ht="14.25" thickBot="1" x14ac:dyDescent="0.2">
      <c r="B16" s="117"/>
      <c r="C16" s="6"/>
      <c r="D16" s="233" t="s">
        <v>86</v>
      </c>
      <c r="E16" s="172"/>
      <c r="F16" s="234"/>
      <c r="G16" s="235"/>
      <c r="H16" s="235"/>
      <c r="I16" s="236"/>
      <c r="J16" s="233" t="s">
        <v>89</v>
      </c>
      <c r="K16" s="172"/>
      <c r="L16" s="234"/>
      <c r="M16" s="235"/>
      <c r="N16" s="235"/>
      <c r="O16" s="236"/>
      <c r="Q16" s="233" t="s">
        <v>92</v>
      </c>
      <c r="R16" s="172"/>
      <c r="S16" s="234"/>
      <c r="T16" s="235"/>
      <c r="U16" s="235"/>
      <c r="V16" s="236"/>
      <c r="W16" s="233" t="s">
        <v>95</v>
      </c>
      <c r="X16" s="172"/>
      <c r="Y16" s="234"/>
      <c r="Z16" s="235"/>
      <c r="AA16" s="235"/>
      <c r="AB16" s="236"/>
    </row>
    <row r="17" spans="1:29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9" s="1" customFormat="1" ht="21" customHeight="1" x14ac:dyDescent="0.15">
      <c r="A18" s="1" t="s">
        <v>455</v>
      </c>
    </row>
    <row r="19" spans="1:29" s="1" customFormat="1" ht="6.95" customHeight="1" x14ac:dyDescent="0.15"/>
    <row r="20" spans="1:29" s="1" customFormat="1" ht="18" customHeight="1" x14ac:dyDescent="0.15">
      <c r="B20" s="214" t="s">
        <v>355</v>
      </c>
      <c r="C20" s="214"/>
      <c r="D20" s="214"/>
      <c r="E20" s="214"/>
      <c r="H20" s="1" t="s">
        <v>424</v>
      </c>
    </row>
    <row r="21" spans="1:29" s="1" customFormat="1" ht="18" customHeight="1" x14ac:dyDescent="0.15">
      <c r="B21" s="214" t="s">
        <v>414</v>
      </c>
      <c r="C21" s="214"/>
      <c r="D21" s="214"/>
      <c r="E21" s="214"/>
      <c r="H21" s="1" t="s">
        <v>403</v>
      </c>
    </row>
    <row r="22" spans="1:29" s="1" customFormat="1" ht="18" customHeight="1" x14ac:dyDescent="0.15">
      <c r="B22" s="214" t="s">
        <v>242</v>
      </c>
      <c r="C22" s="214"/>
      <c r="D22" s="214"/>
      <c r="E22" s="214"/>
      <c r="H22" s="1" t="s">
        <v>237</v>
      </c>
    </row>
    <row r="23" spans="1:29" s="1" customFormat="1" ht="18" customHeight="1" x14ac:dyDescent="0.15">
      <c r="B23" s="214" t="s">
        <v>96</v>
      </c>
      <c r="C23" s="214"/>
      <c r="D23" s="214"/>
      <c r="E23" s="214"/>
      <c r="H23" s="1" t="s">
        <v>433</v>
      </c>
    </row>
    <row r="25" spans="1:29" s="1" customFormat="1" ht="15.95" customHeight="1" x14ac:dyDescent="0.15">
      <c r="B25" s="220" t="s">
        <v>252</v>
      </c>
      <c r="C25" s="221"/>
      <c r="D25" s="222"/>
      <c r="E25" s="74" t="s">
        <v>238</v>
      </c>
      <c r="F25" s="74"/>
      <c r="G25" s="75"/>
      <c r="H25" s="85" t="s">
        <v>251</v>
      </c>
      <c r="I25" s="74"/>
      <c r="J25" s="74"/>
      <c r="K25" s="74"/>
      <c r="L25" s="74"/>
      <c r="M25" s="74"/>
      <c r="N25" s="74"/>
      <c r="O25" s="74"/>
      <c r="P25" s="74"/>
      <c r="Q25" s="74" t="s">
        <v>239</v>
      </c>
      <c r="R25" s="75"/>
      <c r="S25" s="85" t="s">
        <v>250</v>
      </c>
      <c r="T25" s="74"/>
      <c r="U25" s="74"/>
      <c r="V25" s="74"/>
      <c r="W25" s="74"/>
      <c r="X25" s="74"/>
      <c r="Y25" s="74"/>
      <c r="Z25" s="74"/>
      <c r="AA25" s="74"/>
      <c r="AB25" s="74" t="s">
        <v>239</v>
      </c>
      <c r="AC25" s="74"/>
    </row>
    <row r="26" spans="1:29" s="1" customFormat="1" ht="15.95" customHeight="1" x14ac:dyDescent="0.15">
      <c r="B26" s="75" t="s">
        <v>427</v>
      </c>
      <c r="C26" s="111"/>
      <c r="D26" s="211"/>
      <c r="E26" s="79" t="s">
        <v>97</v>
      </c>
      <c r="F26" s="79"/>
      <c r="G26" s="80"/>
      <c r="H26" s="85" t="s">
        <v>293</v>
      </c>
      <c r="I26" s="74"/>
      <c r="J26" s="74"/>
      <c r="K26" s="75"/>
      <c r="L26" s="3" t="s">
        <v>278</v>
      </c>
      <c r="M26" s="224" t="s">
        <v>294</v>
      </c>
      <c r="N26" s="79"/>
      <c r="O26" s="79"/>
      <c r="P26" s="79"/>
      <c r="Q26" s="79" t="s">
        <v>295</v>
      </c>
      <c r="R26" s="80"/>
      <c r="S26" s="223" t="s">
        <v>277</v>
      </c>
      <c r="T26" s="111"/>
      <c r="U26" s="111"/>
      <c r="V26" s="111"/>
      <c r="W26" s="2" t="s">
        <v>278</v>
      </c>
      <c r="X26" s="111" t="s">
        <v>279</v>
      </c>
      <c r="Y26" s="111"/>
      <c r="Z26" s="111"/>
      <c r="AA26" s="211"/>
      <c r="AB26" s="79" t="s">
        <v>111</v>
      </c>
      <c r="AC26" s="79"/>
    </row>
    <row r="27" spans="1:29" s="1" customFormat="1" ht="15.95" customHeight="1" x14ac:dyDescent="0.15">
      <c r="B27" s="75" t="s">
        <v>263</v>
      </c>
      <c r="C27" s="111"/>
      <c r="D27" s="211"/>
      <c r="E27" s="74" t="s">
        <v>98</v>
      </c>
      <c r="F27" s="74"/>
      <c r="G27" s="75"/>
      <c r="H27" s="85" t="s">
        <v>296</v>
      </c>
      <c r="I27" s="74"/>
      <c r="J27" s="74"/>
      <c r="K27" s="75"/>
      <c r="L27" s="2" t="s">
        <v>278</v>
      </c>
      <c r="M27" s="211" t="s">
        <v>297</v>
      </c>
      <c r="N27" s="74"/>
      <c r="O27" s="74"/>
      <c r="P27" s="74"/>
      <c r="Q27" s="74" t="s">
        <v>298</v>
      </c>
      <c r="R27" s="75"/>
      <c r="S27" s="223" t="s">
        <v>280</v>
      </c>
      <c r="T27" s="111"/>
      <c r="U27" s="111"/>
      <c r="V27" s="111"/>
      <c r="W27" s="2" t="s">
        <v>278</v>
      </c>
      <c r="X27" s="111" t="s">
        <v>281</v>
      </c>
      <c r="Y27" s="111"/>
      <c r="Z27" s="111"/>
      <c r="AA27" s="211"/>
      <c r="AB27" s="74" t="s">
        <v>109</v>
      </c>
      <c r="AC27" s="74"/>
    </row>
    <row r="28" spans="1:29" s="1" customFormat="1" ht="15.95" customHeight="1" x14ac:dyDescent="0.15">
      <c r="B28" s="75" t="s">
        <v>428</v>
      </c>
      <c r="C28" s="111"/>
      <c r="D28" s="211"/>
      <c r="E28" s="74" t="s">
        <v>99</v>
      </c>
      <c r="F28" s="74"/>
      <c r="G28" s="75"/>
      <c r="H28" s="85" t="s">
        <v>293</v>
      </c>
      <c r="I28" s="74"/>
      <c r="J28" s="74"/>
      <c r="K28" s="75"/>
      <c r="L28" s="2" t="s">
        <v>278</v>
      </c>
      <c r="M28" s="211" t="s">
        <v>299</v>
      </c>
      <c r="N28" s="74"/>
      <c r="O28" s="74"/>
      <c r="P28" s="74"/>
      <c r="Q28" s="74" t="s">
        <v>300</v>
      </c>
      <c r="R28" s="75"/>
      <c r="S28" s="223" t="s">
        <v>277</v>
      </c>
      <c r="T28" s="111"/>
      <c r="U28" s="111"/>
      <c r="V28" s="111"/>
      <c r="W28" s="2" t="s">
        <v>278</v>
      </c>
      <c r="X28" s="111" t="s">
        <v>282</v>
      </c>
      <c r="Y28" s="111"/>
      <c r="Z28" s="111"/>
      <c r="AA28" s="211"/>
      <c r="AB28" s="74" t="s">
        <v>110</v>
      </c>
      <c r="AC28" s="74"/>
    </row>
    <row r="29" spans="1:29" s="1" customFormat="1" ht="15.95" customHeight="1" x14ac:dyDescent="0.15">
      <c r="B29" s="75" t="s">
        <v>429</v>
      </c>
      <c r="C29" s="111"/>
      <c r="D29" s="211"/>
      <c r="E29" s="74" t="s">
        <v>100</v>
      </c>
      <c r="F29" s="74"/>
      <c r="G29" s="75"/>
      <c r="H29" s="85" t="s">
        <v>296</v>
      </c>
      <c r="I29" s="74"/>
      <c r="J29" s="74"/>
      <c r="K29" s="75"/>
      <c r="L29" s="2" t="s">
        <v>278</v>
      </c>
      <c r="M29" s="211" t="s">
        <v>301</v>
      </c>
      <c r="N29" s="74"/>
      <c r="O29" s="74"/>
      <c r="P29" s="74"/>
      <c r="Q29" s="74" t="s">
        <v>302</v>
      </c>
      <c r="R29" s="75"/>
      <c r="S29" s="223" t="s">
        <v>280</v>
      </c>
      <c r="T29" s="111"/>
      <c r="U29" s="111"/>
      <c r="V29" s="111"/>
      <c r="W29" s="2" t="s">
        <v>278</v>
      </c>
      <c r="X29" s="111" t="s">
        <v>283</v>
      </c>
      <c r="Y29" s="111"/>
      <c r="Z29" s="111"/>
      <c r="AA29" s="211"/>
      <c r="AB29" s="74" t="s">
        <v>112</v>
      </c>
      <c r="AC29" s="74"/>
    </row>
    <row r="30" spans="1:29" s="1" customFormat="1" ht="15.95" customHeight="1" x14ac:dyDescent="0.15">
      <c r="B30" s="75" t="s">
        <v>265</v>
      </c>
      <c r="C30" s="111"/>
      <c r="D30" s="211"/>
      <c r="E30" s="74" t="s">
        <v>101</v>
      </c>
      <c r="F30" s="74"/>
      <c r="G30" s="75"/>
      <c r="H30" s="85" t="s">
        <v>294</v>
      </c>
      <c r="I30" s="74"/>
      <c r="J30" s="74"/>
      <c r="K30" s="75"/>
      <c r="L30" s="2" t="s">
        <v>278</v>
      </c>
      <c r="M30" s="211" t="s">
        <v>299</v>
      </c>
      <c r="N30" s="74"/>
      <c r="O30" s="74"/>
      <c r="P30" s="74"/>
      <c r="Q30" s="74" t="s">
        <v>303</v>
      </c>
      <c r="R30" s="75"/>
      <c r="S30" s="223" t="s">
        <v>279</v>
      </c>
      <c r="T30" s="111"/>
      <c r="U30" s="111"/>
      <c r="V30" s="111"/>
      <c r="W30" s="2" t="s">
        <v>278</v>
      </c>
      <c r="X30" s="111" t="s">
        <v>282</v>
      </c>
      <c r="Y30" s="111"/>
      <c r="Z30" s="111"/>
      <c r="AA30" s="211"/>
      <c r="AB30" s="74" t="s">
        <v>113</v>
      </c>
      <c r="AC30" s="74"/>
    </row>
    <row r="31" spans="1:29" s="1" customFormat="1" ht="15.95" customHeight="1" x14ac:dyDescent="0.15">
      <c r="B31" s="75" t="s">
        <v>266</v>
      </c>
      <c r="C31" s="111"/>
      <c r="D31" s="211"/>
      <c r="E31" s="74" t="s">
        <v>102</v>
      </c>
      <c r="F31" s="74"/>
      <c r="G31" s="110"/>
      <c r="H31" s="85" t="s">
        <v>297</v>
      </c>
      <c r="I31" s="74"/>
      <c r="J31" s="74"/>
      <c r="K31" s="75"/>
      <c r="L31" s="2" t="s">
        <v>278</v>
      </c>
      <c r="M31" s="211" t="s">
        <v>301</v>
      </c>
      <c r="N31" s="74"/>
      <c r="O31" s="74"/>
      <c r="P31" s="74"/>
      <c r="Q31" s="74" t="s">
        <v>304</v>
      </c>
      <c r="R31" s="75"/>
      <c r="S31" s="223" t="s">
        <v>281</v>
      </c>
      <c r="T31" s="111"/>
      <c r="U31" s="111"/>
      <c r="V31" s="111"/>
      <c r="W31" s="2" t="s">
        <v>278</v>
      </c>
      <c r="X31" s="111" t="s">
        <v>283</v>
      </c>
      <c r="Y31" s="111"/>
      <c r="Z31" s="111"/>
      <c r="AA31" s="211"/>
      <c r="AB31" s="74" t="s">
        <v>114</v>
      </c>
      <c r="AC31" s="74"/>
    </row>
    <row r="32" spans="1:29" s="1" customFormat="1" ht="15.95" customHeight="1" x14ac:dyDescent="0.15">
      <c r="B32" s="75" t="s">
        <v>267</v>
      </c>
      <c r="C32" s="111"/>
      <c r="D32" s="211"/>
      <c r="E32" s="75" t="s">
        <v>103</v>
      </c>
      <c r="F32" s="111"/>
      <c r="G32" s="111"/>
      <c r="H32" s="85" t="s">
        <v>305</v>
      </c>
      <c r="I32" s="74"/>
      <c r="J32" s="74"/>
      <c r="K32" s="75"/>
      <c r="L32" s="2" t="s">
        <v>278</v>
      </c>
      <c r="M32" s="111" t="s">
        <v>306</v>
      </c>
      <c r="N32" s="111"/>
      <c r="O32" s="111"/>
      <c r="P32" s="111"/>
      <c r="Q32" s="215" t="s">
        <v>307</v>
      </c>
      <c r="R32" s="216"/>
      <c r="S32" s="223" t="s">
        <v>284</v>
      </c>
      <c r="T32" s="111"/>
      <c r="U32" s="111"/>
      <c r="V32" s="111"/>
      <c r="W32" s="2" t="s">
        <v>278</v>
      </c>
      <c r="X32" s="111" t="s">
        <v>285</v>
      </c>
      <c r="Y32" s="111"/>
      <c r="Z32" s="111"/>
      <c r="AA32" s="211"/>
      <c r="AB32" s="212" t="s">
        <v>286</v>
      </c>
      <c r="AC32" s="213"/>
    </row>
    <row r="33" spans="2:29" s="6" customFormat="1" ht="14.25" x14ac:dyDescent="0.15">
      <c r="B33" s="75" t="s">
        <v>268</v>
      </c>
      <c r="C33" s="111"/>
      <c r="D33" s="211"/>
      <c r="E33" s="67">
        <v>0.56944444444444442</v>
      </c>
      <c r="F33" s="68"/>
      <c r="G33" s="69"/>
      <c r="H33" s="85" t="s">
        <v>308</v>
      </c>
      <c r="I33" s="74"/>
      <c r="J33" s="74"/>
      <c r="K33" s="75"/>
      <c r="L33" s="2" t="s">
        <v>278</v>
      </c>
      <c r="M33" s="207" t="s">
        <v>309</v>
      </c>
      <c r="N33" s="208"/>
      <c r="O33" s="208"/>
      <c r="P33" s="208"/>
      <c r="Q33" s="209" t="s">
        <v>310</v>
      </c>
      <c r="R33" s="210"/>
      <c r="S33" s="223" t="s">
        <v>287</v>
      </c>
      <c r="T33" s="111"/>
      <c r="U33" s="111"/>
      <c r="V33" s="111"/>
      <c r="W33" s="2" t="s">
        <v>278</v>
      </c>
      <c r="X33" s="237" t="s">
        <v>288</v>
      </c>
      <c r="Y33" s="237"/>
      <c r="Z33" s="237"/>
      <c r="AA33" s="207"/>
      <c r="AB33" s="209" t="s">
        <v>289</v>
      </c>
      <c r="AC33" s="209"/>
    </row>
    <row r="34" spans="2:29" s="6" customFormat="1" ht="14.25" x14ac:dyDescent="0.15">
      <c r="B34" s="75" t="s">
        <v>269</v>
      </c>
      <c r="C34" s="111"/>
      <c r="D34" s="211"/>
      <c r="E34" s="67">
        <v>0.59722222222222221</v>
      </c>
      <c r="F34" s="68"/>
      <c r="G34" s="69"/>
      <c r="H34" s="85" t="s">
        <v>311</v>
      </c>
      <c r="I34" s="74"/>
      <c r="J34" s="74"/>
      <c r="K34" s="75"/>
      <c r="L34" s="2" t="s">
        <v>278</v>
      </c>
      <c r="M34" s="207" t="s">
        <v>312</v>
      </c>
      <c r="N34" s="208"/>
      <c r="O34" s="208"/>
      <c r="P34" s="208"/>
      <c r="Q34" s="209" t="s">
        <v>292</v>
      </c>
      <c r="R34" s="210"/>
      <c r="S34" s="223" t="s">
        <v>290</v>
      </c>
      <c r="T34" s="111"/>
      <c r="U34" s="111"/>
      <c r="V34" s="111"/>
      <c r="W34" s="2" t="s">
        <v>278</v>
      </c>
      <c r="X34" s="237" t="s">
        <v>291</v>
      </c>
      <c r="Y34" s="237"/>
      <c r="Z34" s="237"/>
      <c r="AA34" s="207"/>
      <c r="AB34" s="209" t="s">
        <v>292</v>
      </c>
      <c r="AC34" s="209"/>
    </row>
    <row r="36" spans="2:29" s="1" customFormat="1" ht="15.95" customHeight="1" x14ac:dyDescent="0.15">
      <c r="B36" s="220" t="s">
        <v>252</v>
      </c>
      <c r="C36" s="221"/>
      <c r="D36" s="222"/>
      <c r="E36" s="74" t="s">
        <v>238</v>
      </c>
      <c r="F36" s="74"/>
      <c r="G36" s="75"/>
      <c r="H36" s="85" t="s">
        <v>248</v>
      </c>
      <c r="I36" s="74"/>
      <c r="J36" s="74"/>
      <c r="K36" s="74"/>
      <c r="L36" s="74"/>
      <c r="M36" s="74"/>
      <c r="N36" s="74"/>
      <c r="O36" s="74"/>
      <c r="P36" s="74"/>
      <c r="Q36" s="74" t="s">
        <v>239</v>
      </c>
      <c r="R36" s="75"/>
      <c r="S36" s="223" t="s">
        <v>249</v>
      </c>
      <c r="T36" s="111"/>
      <c r="U36" s="111"/>
      <c r="V36" s="111"/>
      <c r="W36" s="111"/>
      <c r="X36" s="111"/>
      <c r="Y36" s="111"/>
      <c r="Z36" s="111"/>
      <c r="AA36" s="211"/>
      <c r="AB36" s="74" t="s">
        <v>239</v>
      </c>
      <c r="AC36" s="74"/>
    </row>
    <row r="37" spans="2:29" s="1" customFormat="1" ht="15.95" customHeight="1" x14ac:dyDescent="0.15">
      <c r="B37" s="79" t="s">
        <v>430</v>
      </c>
      <c r="C37" s="79"/>
      <c r="D37" s="79"/>
      <c r="E37" s="79" t="s">
        <v>97</v>
      </c>
      <c r="F37" s="79"/>
      <c r="G37" s="80"/>
      <c r="H37" s="85" t="s">
        <v>313</v>
      </c>
      <c r="I37" s="74"/>
      <c r="J37" s="74"/>
      <c r="K37" s="75"/>
      <c r="L37" s="3" t="s">
        <v>278</v>
      </c>
      <c r="M37" s="224" t="s">
        <v>314</v>
      </c>
      <c r="N37" s="79"/>
      <c r="O37" s="79"/>
      <c r="P37" s="79"/>
      <c r="Q37" s="79" t="s">
        <v>315</v>
      </c>
      <c r="R37" s="80"/>
      <c r="S37" s="223" t="s">
        <v>334</v>
      </c>
      <c r="T37" s="111"/>
      <c r="U37" s="111"/>
      <c r="V37" s="111"/>
      <c r="W37" s="2" t="s">
        <v>278</v>
      </c>
      <c r="X37" s="224" t="s">
        <v>335</v>
      </c>
      <c r="Y37" s="79"/>
      <c r="Z37" s="79"/>
      <c r="AA37" s="79"/>
      <c r="AB37" s="79" t="s">
        <v>336</v>
      </c>
      <c r="AC37" s="79"/>
    </row>
    <row r="38" spans="2:29" s="1" customFormat="1" ht="15.95" customHeight="1" x14ac:dyDescent="0.15">
      <c r="B38" s="79" t="s">
        <v>270</v>
      </c>
      <c r="C38" s="79"/>
      <c r="D38" s="79"/>
      <c r="E38" s="74" t="s">
        <v>98</v>
      </c>
      <c r="F38" s="74"/>
      <c r="G38" s="75"/>
      <c r="H38" s="85" t="s">
        <v>316</v>
      </c>
      <c r="I38" s="74"/>
      <c r="J38" s="74"/>
      <c r="K38" s="75"/>
      <c r="L38" s="2" t="s">
        <v>278</v>
      </c>
      <c r="M38" s="211" t="s">
        <v>317</v>
      </c>
      <c r="N38" s="74"/>
      <c r="O38" s="74"/>
      <c r="P38" s="74"/>
      <c r="Q38" s="74" t="s">
        <v>318</v>
      </c>
      <c r="R38" s="75"/>
      <c r="S38" s="223" t="s">
        <v>337</v>
      </c>
      <c r="T38" s="111"/>
      <c r="U38" s="111"/>
      <c r="V38" s="111"/>
      <c r="W38" s="2" t="s">
        <v>278</v>
      </c>
      <c r="X38" s="211" t="s">
        <v>338</v>
      </c>
      <c r="Y38" s="74"/>
      <c r="Z38" s="74"/>
      <c r="AA38" s="74"/>
      <c r="AB38" s="74" t="s">
        <v>339</v>
      </c>
      <c r="AC38" s="74"/>
    </row>
    <row r="39" spans="2:29" s="1" customFormat="1" ht="15.95" customHeight="1" x14ac:dyDescent="0.15">
      <c r="B39" s="79" t="s">
        <v>431</v>
      </c>
      <c r="C39" s="79"/>
      <c r="D39" s="79"/>
      <c r="E39" s="74" t="s">
        <v>99</v>
      </c>
      <c r="F39" s="74"/>
      <c r="G39" s="75"/>
      <c r="H39" s="85" t="s">
        <v>313</v>
      </c>
      <c r="I39" s="74"/>
      <c r="J39" s="74"/>
      <c r="K39" s="75"/>
      <c r="L39" s="2" t="s">
        <v>278</v>
      </c>
      <c r="M39" s="211" t="s">
        <v>319</v>
      </c>
      <c r="N39" s="74"/>
      <c r="O39" s="74"/>
      <c r="P39" s="74"/>
      <c r="Q39" s="74" t="s">
        <v>320</v>
      </c>
      <c r="R39" s="75"/>
      <c r="S39" s="85" t="s">
        <v>334</v>
      </c>
      <c r="T39" s="74"/>
      <c r="U39" s="74"/>
      <c r="V39" s="75"/>
      <c r="W39" s="2" t="s">
        <v>278</v>
      </c>
      <c r="X39" s="211" t="s">
        <v>340</v>
      </c>
      <c r="Y39" s="74"/>
      <c r="Z39" s="74"/>
      <c r="AA39" s="74"/>
      <c r="AB39" s="74" t="s">
        <v>341</v>
      </c>
      <c r="AC39" s="74"/>
    </row>
    <row r="40" spans="2:29" s="1" customFormat="1" ht="15.95" customHeight="1" x14ac:dyDescent="0.15">
      <c r="B40" s="79" t="s">
        <v>271</v>
      </c>
      <c r="C40" s="79"/>
      <c r="D40" s="79"/>
      <c r="E40" s="74" t="s">
        <v>100</v>
      </c>
      <c r="F40" s="74"/>
      <c r="G40" s="75"/>
      <c r="H40" s="85" t="s">
        <v>316</v>
      </c>
      <c r="I40" s="74"/>
      <c r="J40" s="74"/>
      <c r="K40" s="75"/>
      <c r="L40" s="2" t="s">
        <v>278</v>
      </c>
      <c r="M40" s="211" t="s">
        <v>321</v>
      </c>
      <c r="N40" s="74"/>
      <c r="O40" s="74"/>
      <c r="P40" s="74"/>
      <c r="Q40" s="74" t="s">
        <v>322</v>
      </c>
      <c r="R40" s="75"/>
      <c r="S40" s="85" t="s">
        <v>337</v>
      </c>
      <c r="T40" s="74"/>
      <c r="U40" s="74"/>
      <c r="V40" s="75"/>
      <c r="W40" s="2" t="s">
        <v>278</v>
      </c>
      <c r="X40" s="224" t="s">
        <v>342</v>
      </c>
      <c r="Y40" s="79"/>
      <c r="Z40" s="79"/>
      <c r="AA40" s="79"/>
      <c r="AB40" s="74" t="s">
        <v>343</v>
      </c>
      <c r="AC40" s="74"/>
    </row>
    <row r="41" spans="2:29" s="1" customFormat="1" ht="15.95" customHeight="1" x14ac:dyDescent="0.15">
      <c r="B41" s="79" t="s">
        <v>272</v>
      </c>
      <c r="C41" s="79"/>
      <c r="D41" s="79"/>
      <c r="E41" s="74" t="s">
        <v>101</v>
      </c>
      <c r="F41" s="74"/>
      <c r="G41" s="75"/>
      <c r="H41" s="85" t="s">
        <v>314</v>
      </c>
      <c r="I41" s="74"/>
      <c r="J41" s="74"/>
      <c r="K41" s="75"/>
      <c r="L41" s="2" t="s">
        <v>278</v>
      </c>
      <c r="M41" s="211" t="s">
        <v>319</v>
      </c>
      <c r="N41" s="74"/>
      <c r="O41" s="74"/>
      <c r="P41" s="74"/>
      <c r="Q41" s="74" t="s">
        <v>323</v>
      </c>
      <c r="R41" s="75"/>
      <c r="S41" s="85" t="s">
        <v>335</v>
      </c>
      <c r="T41" s="74"/>
      <c r="U41" s="74"/>
      <c r="V41" s="75"/>
      <c r="W41" s="2" t="s">
        <v>278</v>
      </c>
      <c r="X41" s="211" t="s">
        <v>340</v>
      </c>
      <c r="Y41" s="74"/>
      <c r="Z41" s="74"/>
      <c r="AA41" s="74"/>
      <c r="AB41" s="74" t="s">
        <v>344</v>
      </c>
      <c r="AC41" s="74"/>
    </row>
    <row r="42" spans="2:29" s="1" customFormat="1" ht="15.95" customHeight="1" x14ac:dyDescent="0.15">
      <c r="B42" s="79" t="s">
        <v>273</v>
      </c>
      <c r="C42" s="79"/>
      <c r="D42" s="79"/>
      <c r="E42" s="74" t="s">
        <v>102</v>
      </c>
      <c r="F42" s="74"/>
      <c r="G42" s="110"/>
      <c r="H42" s="85" t="s">
        <v>317</v>
      </c>
      <c r="I42" s="74"/>
      <c r="J42" s="74"/>
      <c r="K42" s="75"/>
      <c r="L42" s="2" t="s">
        <v>278</v>
      </c>
      <c r="M42" s="211" t="s">
        <v>321</v>
      </c>
      <c r="N42" s="74"/>
      <c r="O42" s="74"/>
      <c r="P42" s="74"/>
      <c r="Q42" s="74" t="s">
        <v>324</v>
      </c>
      <c r="R42" s="75"/>
      <c r="S42" s="85" t="s">
        <v>338</v>
      </c>
      <c r="T42" s="74"/>
      <c r="U42" s="74"/>
      <c r="V42" s="75"/>
      <c r="W42" s="2" t="s">
        <v>278</v>
      </c>
      <c r="X42" s="211" t="s">
        <v>342</v>
      </c>
      <c r="Y42" s="74"/>
      <c r="Z42" s="74"/>
      <c r="AA42" s="74"/>
      <c r="AB42" s="74" t="s">
        <v>345</v>
      </c>
      <c r="AC42" s="74"/>
    </row>
    <row r="43" spans="2:29" s="1" customFormat="1" ht="15.95" customHeight="1" x14ac:dyDescent="0.15">
      <c r="B43" s="79" t="s">
        <v>274</v>
      </c>
      <c r="C43" s="79"/>
      <c r="D43" s="79"/>
      <c r="E43" s="75" t="s">
        <v>3</v>
      </c>
      <c r="F43" s="111"/>
      <c r="G43" s="111"/>
      <c r="H43" s="85" t="s">
        <v>325</v>
      </c>
      <c r="I43" s="74"/>
      <c r="J43" s="74"/>
      <c r="K43" s="75"/>
      <c r="L43" s="2" t="s">
        <v>278</v>
      </c>
      <c r="M43" s="111" t="s">
        <v>326</v>
      </c>
      <c r="N43" s="111"/>
      <c r="O43" s="111"/>
      <c r="P43" s="111"/>
      <c r="Q43" s="215" t="s">
        <v>327</v>
      </c>
      <c r="R43" s="216"/>
      <c r="S43" s="85" t="s">
        <v>346</v>
      </c>
      <c r="T43" s="74"/>
      <c r="U43" s="74"/>
      <c r="V43" s="75"/>
      <c r="W43" s="2" t="s">
        <v>278</v>
      </c>
      <c r="X43" s="111" t="s">
        <v>347</v>
      </c>
      <c r="Y43" s="111"/>
      <c r="Z43" s="111"/>
      <c r="AA43" s="211"/>
      <c r="AB43" s="212" t="s">
        <v>348</v>
      </c>
      <c r="AC43" s="213"/>
    </row>
    <row r="44" spans="2:29" s="6" customFormat="1" ht="14.25" x14ac:dyDescent="0.15">
      <c r="B44" s="79" t="s">
        <v>275</v>
      </c>
      <c r="C44" s="79"/>
      <c r="D44" s="79"/>
      <c r="E44" s="67">
        <v>0.56944444444444442</v>
      </c>
      <c r="F44" s="68"/>
      <c r="G44" s="69"/>
      <c r="H44" s="85" t="s">
        <v>328</v>
      </c>
      <c r="I44" s="74"/>
      <c r="J44" s="74"/>
      <c r="K44" s="75"/>
      <c r="L44" s="2" t="s">
        <v>278</v>
      </c>
      <c r="M44" s="207" t="s">
        <v>329</v>
      </c>
      <c r="N44" s="208"/>
      <c r="O44" s="208"/>
      <c r="P44" s="208"/>
      <c r="Q44" s="209" t="s">
        <v>330</v>
      </c>
      <c r="R44" s="210"/>
      <c r="S44" s="85" t="s">
        <v>349</v>
      </c>
      <c r="T44" s="74"/>
      <c r="U44" s="74"/>
      <c r="V44" s="75"/>
      <c r="W44" s="2" t="s">
        <v>278</v>
      </c>
      <c r="X44" s="207" t="s">
        <v>350</v>
      </c>
      <c r="Y44" s="208"/>
      <c r="Z44" s="208"/>
      <c r="AA44" s="208"/>
      <c r="AB44" s="209" t="s">
        <v>351</v>
      </c>
      <c r="AC44" s="209"/>
    </row>
    <row r="45" spans="2:29" s="6" customFormat="1" ht="14.25" x14ac:dyDescent="0.15">
      <c r="B45" s="79" t="s">
        <v>432</v>
      </c>
      <c r="C45" s="79"/>
      <c r="D45" s="79"/>
      <c r="E45" s="67">
        <v>0.59722222222222221</v>
      </c>
      <c r="F45" s="68"/>
      <c r="G45" s="69"/>
      <c r="H45" s="85" t="s">
        <v>331</v>
      </c>
      <c r="I45" s="74"/>
      <c r="J45" s="74"/>
      <c r="K45" s="75"/>
      <c r="L45" s="2" t="s">
        <v>278</v>
      </c>
      <c r="M45" s="207" t="s">
        <v>332</v>
      </c>
      <c r="N45" s="208"/>
      <c r="O45" s="208"/>
      <c r="P45" s="208"/>
      <c r="Q45" s="209" t="s">
        <v>333</v>
      </c>
      <c r="R45" s="210"/>
      <c r="S45" s="85" t="s">
        <v>352</v>
      </c>
      <c r="T45" s="74"/>
      <c r="U45" s="74"/>
      <c r="V45" s="75"/>
      <c r="W45" s="2" t="s">
        <v>278</v>
      </c>
      <c r="X45" s="207" t="s">
        <v>353</v>
      </c>
      <c r="Y45" s="208"/>
      <c r="Z45" s="208"/>
      <c r="AA45" s="208"/>
      <c r="AB45" s="209" t="s">
        <v>354</v>
      </c>
      <c r="AC45" s="209"/>
    </row>
    <row r="46" spans="2:29" ht="14.25" x14ac:dyDescent="0.15"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</row>
    <row r="51" spans="1:30" ht="15" thickBot="1" x14ac:dyDescent="0.2">
      <c r="A51" s="29" t="s">
        <v>456</v>
      </c>
    </row>
    <row r="52" spans="1:30" s="4" customFormat="1" ht="14.25" thickBot="1" x14ac:dyDescent="0.2">
      <c r="A52" s="115" t="s">
        <v>5</v>
      </c>
      <c r="B52" s="15"/>
      <c r="C52" s="118" t="s">
        <v>30</v>
      </c>
      <c r="D52" s="129"/>
      <c r="E52" s="129"/>
      <c r="F52" s="129"/>
      <c r="G52" s="129"/>
      <c r="H52" s="134"/>
      <c r="I52" s="118" t="s">
        <v>21</v>
      </c>
      <c r="J52" s="129"/>
      <c r="K52" s="129" t="s">
        <v>22</v>
      </c>
      <c r="L52" s="129"/>
      <c r="M52" s="129" t="s">
        <v>23</v>
      </c>
      <c r="N52" s="129"/>
      <c r="O52" s="118" t="s">
        <v>209</v>
      </c>
      <c r="P52" s="129"/>
      <c r="Q52" s="129" t="s">
        <v>210</v>
      </c>
      <c r="R52" s="129"/>
      <c r="S52" s="129" t="s">
        <v>182</v>
      </c>
      <c r="T52" s="129"/>
      <c r="U52" s="129" t="s">
        <v>243</v>
      </c>
      <c r="V52" s="129"/>
      <c r="W52" s="129" t="s">
        <v>247</v>
      </c>
      <c r="X52" s="129"/>
      <c r="Y52" s="129" t="s">
        <v>211</v>
      </c>
      <c r="Z52" s="129"/>
      <c r="AA52" s="129" t="s">
        <v>183</v>
      </c>
      <c r="AB52" s="134"/>
      <c r="AC52" s="118" t="s">
        <v>244</v>
      </c>
      <c r="AD52" s="119"/>
    </row>
    <row r="53" spans="1:30" s="6" customFormat="1" ht="14.25" thickTop="1" x14ac:dyDescent="0.15">
      <c r="A53" s="116"/>
      <c r="B53" s="18" t="s">
        <v>21</v>
      </c>
      <c r="C53" s="286"/>
      <c r="D53" s="287"/>
      <c r="E53" s="287"/>
      <c r="F53" s="287"/>
      <c r="G53" s="287"/>
      <c r="H53" s="288"/>
      <c r="I53" s="132"/>
      <c r="J53" s="133"/>
      <c r="K53" s="120"/>
      <c r="L53" s="120"/>
      <c r="M53" s="120"/>
      <c r="N53" s="120"/>
      <c r="O53" s="122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1"/>
      <c r="AC53" s="122"/>
      <c r="AD53" s="125"/>
    </row>
    <row r="54" spans="1:30" s="6" customFormat="1" x14ac:dyDescent="0.15">
      <c r="A54" s="116"/>
      <c r="B54" s="19" t="s">
        <v>22</v>
      </c>
      <c r="C54" s="276"/>
      <c r="D54" s="277"/>
      <c r="E54" s="277"/>
      <c r="F54" s="277"/>
      <c r="G54" s="277"/>
      <c r="H54" s="278"/>
      <c r="I54" s="130"/>
      <c r="J54" s="131"/>
      <c r="K54" s="144"/>
      <c r="L54" s="144"/>
      <c r="M54" s="184"/>
      <c r="N54" s="184"/>
      <c r="O54" s="130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5"/>
      <c r="AC54" s="130"/>
      <c r="AD54" s="155"/>
    </row>
    <row r="55" spans="1:30" s="6" customFormat="1" x14ac:dyDescent="0.15">
      <c r="A55" s="116"/>
      <c r="B55" s="19" t="s">
        <v>23</v>
      </c>
      <c r="C55" s="276"/>
      <c r="D55" s="277"/>
      <c r="E55" s="277"/>
      <c r="F55" s="277"/>
      <c r="G55" s="277"/>
      <c r="H55" s="278"/>
      <c r="I55" s="130"/>
      <c r="J55" s="131"/>
      <c r="K55" s="184"/>
      <c r="L55" s="184"/>
      <c r="M55" s="144"/>
      <c r="N55" s="144"/>
      <c r="O55" s="130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5"/>
      <c r="AC55" s="130"/>
      <c r="AD55" s="155"/>
    </row>
    <row r="56" spans="1:30" ht="5.0999999999999996" customHeight="1" thickBot="1" x14ac:dyDescent="0.2">
      <c r="A56" s="116"/>
    </row>
    <row r="57" spans="1:30" ht="14.25" thickBot="1" x14ac:dyDescent="0.2">
      <c r="A57" s="116"/>
      <c r="B57" s="15"/>
      <c r="C57" s="275" t="s">
        <v>31</v>
      </c>
      <c r="D57" s="275"/>
      <c r="E57" s="275"/>
      <c r="F57" s="275"/>
      <c r="G57" s="275"/>
      <c r="H57" s="177"/>
      <c r="I57" s="238" t="s">
        <v>24</v>
      </c>
      <c r="J57" s="118"/>
      <c r="K57" s="176" t="s">
        <v>25</v>
      </c>
      <c r="L57" s="118"/>
      <c r="M57" s="176" t="s">
        <v>26</v>
      </c>
      <c r="N57" s="118"/>
      <c r="O57" s="118" t="s">
        <v>209</v>
      </c>
      <c r="P57" s="129"/>
      <c r="Q57" s="129" t="s">
        <v>210</v>
      </c>
      <c r="R57" s="129"/>
      <c r="S57" s="129" t="s">
        <v>182</v>
      </c>
      <c r="T57" s="129"/>
      <c r="U57" s="129" t="s">
        <v>243</v>
      </c>
      <c r="V57" s="129"/>
      <c r="W57" s="129" t="s">
        <v>247</v>
      </c>
      <c r="X57" s="129"/>
      <c r="Y57" s="129" t="s">
        <v>211</v>
      </c>
      <c r="Z57" s="129"/>
      <c r="AA57" s="129" t="s">
        <v>183</v>
      </c>
      <c r="AB57" s="134"/>
      <c r="AC57" s="118" t="s">
        <v>244</v>
      </c>
      <c r="AD57" s="119"/>
    </row>
    <row r="58" spans="1:30" ht="14.25" thickTop="1" x14ac:dyDescent="0.15">
      <c r="A58" s="116"/>
      <c r="B58" s="18" t="s">
        <v>24</v>
      </c>
      <c r="C58" s="284"/>
      <c r="D58" s="284"/>
      <c r="E58" s="284"/>
      <c r="F58" s="284"/>
      <c r="G58" s="284"/>
      <c r="H58" s="285"/>
      <c r="I58" s="246"/>
      <c r="J58" s="247"/>
      <c r="K58" s="248"/>
      <c r="L58" s="249"/>
      <c r="M58" s="248"/>
      <c r="N58" s="249"/>
      <c r="O58" s="122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1"/>
      <c r="AC58" s="122"/>
      <c r="AD58" s="125"/>
    </row>
    <row r="59" spans="1:30" x14ac:dyDescent="0.15">
      <c r="A59" s="116"/>
      <c r="B59" s="19" t="s">
        <v>25</v>
      </c>
      <c r="C59" s="255"/>
      <c r="D59" s="255"/>
      <c r="E59" s="255"/>
      <c r="F59" s="255"/>
      <c r="G59" s="255"/>
      <c r="H59" s="256"/>
      <c r="I59" s="242"/>
      <c r="J59" s="183"/>
      <c r="K59" s="243"/>
      <c r="L59" s="244"/>
      <c r="M59" s="245"/>
      <c r="N59" s="183"/>
      <c r="O59" s="130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5"/>
      <c r="AC59" s="130"/>
      <c r="AD59" s="155"/>
    </row>
    <row r="60" spans="1:30" ht="14.25" thickBot="1" x14ac:dyDescent="0.2">
      <c r="A60" s="117"/>
      <c r="B60" s="30" t="s">
        <v>26</v>
      </c>
      <c r="C60" s="282"/>
      <c r="D60" s="282"/>
      <c r="E60" s="282"/>
      <c r="F60" s="282"/>
      <c r="G60" s="282"/>
      <c r="H60" s="289"/>
      <c r="I60" s="250"/>
      <c r="J60" s="189"/>
      <c r="K60" s="251"/>
      <c r="L60" s="189"/>
      <c r="M60" s="252"/>
      <c r="N60" s="253"/>
      <c r="O60" s="143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254"/>
      <c r="AC60" s="143"/>
      <c r="AD60" s="156"/>
    </row>
    <row r="61" spans="1:30" ht="14.25" thickBot="1" x14ac:dyDescent="0.2"/>
    <row r="62" spans="1:30" ht="14.25" thickBot="1" x14ac:dyDescent="0.2">
      <c r="A62" s="272" t="s">
        <v>6</v>
      </c>
      <c r="B62" s="15"/>
      <c r="C62" s="275" t="s">
        <v>9</v>
      </c>
      <c r="D62" s="275"/>
      <c r="E62" s="275"/>
      <c r="F62" s="275"/>
      <c r="G62" s="275"/>
      <c r="H62" s="177"/>
      <c r="I62" s="238" t="s">
        <v>27</v>
      </c>
      <c r="J62" s="118"/>
      <c r="K62" s="176" t="s">
        <v>28</v>
      </c>
      <c r="L62" s="118"/>
      <c r="M62" s="176" t="s">
        <v>29</v>
      </c>
      <c r="N62" s="118"/>
      <c r="O62" s="118" t="s">
        <v>209</v>
      </c>
      <c r="P62" s="129"/>
      <c r="Q62" s="129" t="s">
        <v>210</v>
      </c>
      <c r="R62" s="129"/>
      <c r="S62" s="129" t="s">
        <v>182</v>
      </c>
      <c r="T62" s="129"/>
      <c r="U62" s="129" t="s">
        <v>243</v>
      </c>
      <c r="V62" s="129"/>
      <c r="W62" s="129" t="s">
        <v>247</v>
      </c>
      <c r="X62" s="129"/>
      <c r="Y62" s="129" t="s">
        <v>211</v>
      </c>
      <c r="Z62" s="129"/>
      <c r="AA62" s="129" t="s">
        <v>183</v>
      </c>
      <c r="AB62" s="134"/>
      <c r="AC62" s="118" t="s">
        <v>244</v>
      </c>
      <c r="AD62" s="119"/>
    </row>
    <row r="63" spans="1:30" ht="14.25" thickTop="1" x14ac:dyDescent="0.15">
      <c r="A63" s="273"/>
      <c r="B63" s="18" t="s">
        <v>27</v>
      </c>
      <c r="C63" s="284"/>
      <c r="D63" s="284"/>
      <c r="E63" s="284"/>
      <c r="F63" s="284"/>
      <c r="G63" s="284"/>
      <c r="H63" s="285"/>
      <c r="I63" s="239"/>
      <c r="J63" s="240"/>
      <c r="K63" s="123"/>
      <c r="L63" s="241"/>
      <c r="M63" s="123"/>
      <c r="N63" s="241"/>
      <c r="O63" s="122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1"/>
      <c r="AC63" s="122"/>
      <c r="AD63" s="125"/>
    </row>
    <row r="64" spans="1:30" x14ac:dyDescent="0.15">
      <c r="A64" s="273"/>
      <c r="B64" s="19" t="s">
        <v>28</v>
      </c>
      <c r="C64" s="255"/>
      <c r="D64" s="255"/>
      <c r="E64" s="255"/>
      <c r="F64" s="255"/>
      <c r="G64" s="255"/>
      <c r="H64" s="256"/>
      <c r="I64" s="257"/>
      <c r="J64" s="130"/>
      <c r="K64" s="258"/>
      <c r="L64" s="259"/>
      <c r="M64" s="187"/>
      <c r="N64" s="130"/>
      <c r="O64" s="130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5"/>
      <c r="AC64" s="130"/>
      <c r="AD64" s="155"/>
    </row>
    <row r="65" spans="1:30" x14ac:dyDescent="0.15">
      <c r="A65" s="273"/>
      <c r="B65" s="19" t="s">
        <v>29</v>
      </c>
      <c r="C65" s="255"/>
      <c r="D65" s="255"/>
      <c r="E65" s="255"/>
      <c r="F65" s="255"/>
      <c r="G65" s="255"/>
      <c r="H65" s="256"/>
      <c r="I65" s="257"/>
      <c r="J65" s="130"/>
      <c r="K65" s="187"/>
      <c r="L65" s="130"/>
      <c r="M65" s="258"/>
      <c r="N65" s="259"/>
      <c r="O65" s="130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5"/>
      <c r="AC65" s="130"/>
      <c r="AD65" s="155"/>
    </row>
    <row r="66" spans="1:30" ht="6" customHeight="1" thickBot="1" x14ac:dyDescent="0.2">
      <c r="A66" s="273"/>
    </row>
    <row r="67" spans="1:30" ht="14.25" thickBot="1" x14ac:dyDescent="0.2">
      <c r="A67" s="273"/>
      <c r="B67" s="15"/>
      <c r="C67" s="275" t="s">
        <v>10</v>
      </c>
      <c r="D67" s="275"/>
      <c r="E67" s="275"/>
      <c r="F67" s="275"/>
      <c r="G67" s="275"/>
      <c r="H67" s="177"/>
      <c r="I67" s="238" t="s">
        <v>104</v>
      </c>
      <c r="J67" s="118"/>
      <c r="K67" s="176" t="s">
        <v>33</v>
      </c>
      <c r="L67" s="118"/>
      <c r="M67" s="176" t="s">
        <v>34</v>
      </c>
      <c r="N67" s="118"/>
      <c r="O67" s="118" t="s">
        <v>209</v>
      </c>
      <c r="P67" s="129"/>
      <c r="Q67" s="129" t="s">
        <v>210</v>
      </c>
      <c r="R67" s="129"/>
      <c r="S67" s="129" t="s">
        <v>182</v>
      </c>
      <c r="T67" s="129"/>
      <c r="U67" s="129" t="s">
        <v>243</v>
      </c>
      <c r="V67" s="129"/>
      <c r="W67" s="129" t="s">
        <v>247</v>
      </c>
      <c r="X67" s="129"/>
      <c r="Y67" s="129" t="s">
        <v>211</v>
      </c>
      <c r="Z67" s="129"/>
      <c r="AA67" s="129" t="s">
        <v>183</v>
      </c>
      <c r="AB67" s="134"/>
      <c r="AC67" s="118" t="s">
        <v>244</v>
      </c>
      <c r="AD67" s="119"/>
    </row>
    <row r="68" spans="1:30" ht="14.25" thickTop="1" x14ac:dyDescent="0.15">
      <c r="A68" s="273"/>
      <c r="B68" s="18" t="s">
        <v>32</v>
      </c>
      <c r="C68" s="284"/>
      <c r="D68" s="284"/>
      <c r="E68" s="284"/>
      <c r="F68" s="284"/>
      <c r="G68" s="284"/>
      <c r="H68" s="285"/>
      <c r="I68" s="246"/>
      <c r="J68" s="247"/>
      <c r="K68" s="248"/>
      <c r="L68" s="249"/>
      <c r="M68" s="248"/>
      <c r="N68" s="249"/>
      <c r="O68" s="122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1"/>
      <c r="AC68" s="122"/>
      <c r="AD68" s="125"/>
    </row>
    <row r="69" spans="1:30" x14ac:dyDescent="0.15">
      <c r="A69" s="273"/>
      <c r="B69" s="19" t="s">
        <v>33</v>
      </c>
      <c r="C69" s="255"/>
      <c r="D69" s="255"/>
      <c r="E69" s="255"/>
      <c r="F69" s="255"/>
      <c r="G69" s="255"/>
      <c r="H69" s="256"/>
      <c r="I69" s="242"/>
      <c r="J69" s="183"/>
      <c r="K69" s="243"/>
      <c r="L69" s="244"/>
      <c r="M69" s="245"/>
      <c r="N69" s="183"/>
      <c r="O69" s="130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5"/>
      <c r="AC69" s="130"/>
      <c r="AD69" s="155"/>
    </row>
    <row r="70" spans="1:30" ht="14.25" thickBot="1" x14ac:dyDescent="0.2">
      <c r="A70" s="274"/>
      <c r="B70" s="30" t="s">
        <v>34</v>
      </c>
      <c r="C70" s="282"/>
      <c r="D70" s="282"/>
      <c r="E70" s="282"/>
      <c r="F70" s="282"/>
      <c r="G70" s="282"/>
      <c r="H70" s="289"/>
      <c r="I70" s="250"/>
      <c r="J70" s="189"/>
      <c r="K70" s="251"/>
      <c r="L70" s="189"/>
      <c r="M70" s="252"/>
      <c r="N70" s="253"/>
      <c r="O70" s="143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254"/>
      <c r="AC70" s="143"/>
      <c r="AD70" s="156"/>
    </row>
    <row r="71" spans="1:30" ht="14.25" thickBot="1" x14ac:dyDescent="0.2"/>
    <row r="72" spans="1:30" ht="14.25" thickBot="1" x14ac:dyDescent="0.2">
      <c r="A72" s="272" t="s">
        <v>7</v>
      </c>
      <c r="B72" s="15"/>
      <c r="C72" s="275" t="s">
        <v>11</v>
      </c>
      <c r="D72" s="275"/>
      <c r="E72" s="275"/>
      <c r="F72" s="275"/>
      <c r="G72" s="275"/>
      <c r="H72" s="177"/>
      <c r="I72" s="238" t="s">
        <v>105</v>
      </c>
      <c r="J72" s="118"/>
      <c r="K72" s="176" t="s">
        <v>37</v>
      </c>
      <c r="L72" s="118"/>
      <c r="M72" s="176" t="s">
        <v>107</v>
      </c>
      <c r="N72" s="118"/>
      <c r="O72" s="118" t="s">
        <v>209</v>
      </c>
      <c r="P72" s="129"/>
      <c r="Q72" s="129" t="s">
        <v>210</v>
      </c>
      <c r="R72" s="129"/>
      <c r="S72" s="129" t="s">
        <v>182</v>
      </c>
      <c r="T72" s="129"/>
      <c r="U72" s="129" t="s">
        <v>243</v>
      </c>
      <c r="V72" s="129"/>
      <c r="W72" s="129" t="s">
        <v>247</v>
      </c>
      <c r="X72" s="129"/>
      <c r="Y72" s="129" t="s">
        <v>211</v>
      </c>
      <c r="Z72" s="129"/>
      <c r="AA72" s="129" t="s">
        <v>183</v>
      </c>
      <c r="AB72" s="134"/>
      <c r="AC72" s="118" t="s">
        <v>244</v>
      </c>
      <c r="AD72" s="119"/>
    </row>
    <row r="73" spans="1:30" ht="14.25" thickTop="1" x14ac:dyDescent="0.15">
      <c r="A73" s="273"/>
      <c r="B73" s="18" t="s">
        <v>35</v>
      </c>
      <c r="C73" s="284"/>
      <c r="D73" s="284"/>
      <c r="E73" s="284"/>
      <c r="F73" s="284"/>
      <c r="G73" s="284"/>
      <c r="H73" s="285"/>
      <c r="I73" s="246"/>
      <c r="J73" s="247"/>
      <c r="K73" s="248"/>
      <c r="L73" s="249"/>
      <c r="M73" s="248"/>
      <c r="N73" s="249"/>
      <c r="O73" s="122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1"/>
      <c r="AC73" s="122"/>
      <c r="AD73" s="125"/>
    </row>
    <row r="74" spans="1:30" x14ac:dyDescent="0.15">
      <c r="A74" s="273"/>
      <c r="B74" s="19" t="s">
        <v>106</v>
      </c>
      <c r="C74" s="255"/>
      <c r="D74" s="255"/>
      <c r="E74" s="255"/>
      <c r="F74" s="255"/>
      <c r="G74" s="255"/>
      <c r="H74" s="256"/>
      <c r="I74" s="242"/>
      <c r="J74" s="183"/>
      <c r="K74" s="243"/>
      <c r="L74" s="244"/>
      <c r="M74" s="245"/>
      <c r="N74" s="183"/>
      <c r="O74" s="130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5"/>
      <c r="AC74" s="130"/>
      <c r="AD74" s="155"/>
    </row>
    <row r="75" spans="1:30" x14ac:dyDescent="0.15">
      <c r="A75" s="273"/>
      <c r="B75" s="19" t="s">
        <v>36</v>
      </c>
      <c r="C75" s="255"/>
      <c r="D75" s="255"/>
      <c r="E75" s="255"/>
      <c r="F75" s="255"/>
      <c r="G75" s="255"/>
      <c r="H75" s="256"/>
      <c r="I75" s="242"/>
      <c r="J75" s="183"/>
      <c r="K75" s="245"/>
      <c r="L75" s="183"/>
      <c r="M75" s="243"/>
      <c r="N75" s="244"/>
      <c r="O75" s="130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5"/>
      <c r="AC75" s="130"/>
      <c r="AD75" s="155"/>
    </row>
    <row r="76" spans="1:30" ht="6" customHeight="1" thickBot="1" x14ac:dyDescent="0.2">
      <c r="A76" s="273"/>
    </row>
    <row r="77" spans="1:30" ht="14.25" thickBot="1" x14ac:dyDescent="0.2">
      <c r="A77" s="273"/>
      <c r="B77" s="15"/>
      <c r="C77" s="118" t="s">
        <v>119</v>
      </c>
      <c r="D77" s="129"/>
      <c r="E77" s="129"/>
      <c r="F77" s="129"/>
      <c r="G77" s="129"/>
      <c r="H77" s="134"/>
      <c r="I77" s="118" t="s">
        <v>39</v>
      </c>
      <c r="J77" s="129"/>
      <c r="K77" s="129" t="s">
        <v>38</v>
      </c>
      <c r="L77" s="129"/>
      <c r="M77" s="129" t="s">
        <v>41</v>
      </c>
      <c r="N77" s="129"/>
      <c r="O77" s="118" t="s">
        <v>209</v>
      </c>
      <c r="P77" s="129"/>
      <c r="Q77" s="129" t="s">
        <v>210</v>
      </c>
      <c r="R77" s="129"/>
      <c r="S77" s="129" t="s">
        <v>182</v>
      </c>
      <c r="T77" s="129"/>
      <c r="U77" s="129" t="s">
        <v>243</v>
      </c>
      <c r="V77" s="129"/>
      <c r="W77" s="129" t="s">
        <v>247</v>
      </c>
      <c r="X77" s="129"/>
      <c r="Y77" s="129" t="s">
        <v>211</v>
      </c>
      <c r="Z77" s="129"/>
      <c r="AA77" s="129" t="s">
        <v>183</v>
      </c>
      <c r="AB77" s="134"/>
      <c r="AC77" s="118" t="s">
        <v>244</v>
      </c>
      <c r="AD77" s="119"/>
    </row>
    <row r="78" spans="1:30" ht="14.25" thickTop="1" x14ac:dyDescent="0.15">
      <c r="A78" s="273"/>
      <c r="B78" s="18" t="s">
        <v>39</v>
      </c>
      <c r="C78" s="286"/>
      <c r="D78" s="287"/>
      <c r="E78" s="287"/>
      <c r="F78" s="287"/>
      <c r="G78" s="287"/>
      <c r="H78" s="288"/>
      <c r="I78" s="132"/>
      <c r="J78" s="133"/>
      <c r="K78" s="120"/>
      <c r="L78" s="120"/>
      <c r="M78" s="120"/>
      <c r="N78" s="120"/>
      <c r="O78" s="122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1"/>
      <c r="AC78" s="122"/>
      <c r="AD78" s="125"/>
    </row>
    <row r="79" spans="1:30" x14ac:dyDescent="0.15">
      <c r="A79" s="273"/>
      <c r="B79" s="19" t="s">
        <v>40</v>
      </c>
      <c r="C79" s="276"/>
      <c r="D79" s="277"/>
      <c r="E79" s="277"/>
      <c r="F79" s="277"/>
      <c r="G79" s="277"/>
      <c r="H79" s="278"/>
      <c r="I79" s="130"/>
      <c r="J79" s="131"/>
      <c r="K79" s="144"/>
      <c r="L79" s="144"/>
      <c r="M79" s="131"/>
      <c r="N79" s="131"/>
      <c r="O79" s="130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5"/>
      <c r="AC79" s="130"/>
      <c r="AD79" s="155"/>
    </row>
    <row r="80" spans="1:30" ht="14.25" thickBot="1" x14ac:dyDescent="0.2">
      <c r="A80" s="274"/>
      <c r="B80" s="30" t="s">
        <v>41</v>
      </c>
      <c r="C80" s="279"/>
      <c r="D80" s="280"/>
      <c r="E80" s="280"/>
      <c r="F80" s="280"/>
      <c r="G80" s="280"/>
      <c r="H80" s="281"/>
      <c r="I80" s="143"/>
      <c r="J80" s="136"/>
      <c r="K80" s="136"/>
      <c r="L80" s="136"/>
      <c r="M80" s="153"/>
      <c r="N80" s="153"/>
      <c r="O80" s="143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254"/>
      <c r="AC80" s="143"/>
      <c r="AD80" s="156"/>
    </row>
    <row r="81" spans="1:30" ht="14.25" thickBot="1" x14ac:dyDescent="0.2">
      <c r="A81" s="12"/>
    </row>
    <row r="82" spans="1:30" ht="14.25" thickBot="1" x14ac:dyDescent="0.2">
      <c r="A82" s="272" t="s">
        <v>8</v>
      </c>
      <c r="B82" s="15"/>
      <c r="C82" s="118" t="s">
        <v>120</v>
      </c>
      <c r="D82" s="129"/>
      <c r="E82" s="129"/>
      <c r="F82" s="129"/>
      <c r="G82" s="129"/>
      <c r="H82" s="134"/>
      <c r="I82" s="118" t="s">
        <v>42</v>
      </c>
      <c r="J82" s="129"/>
      <c r="K82" s="129" t="s">
        <v>43</v>
      </c>
      <c r="L82" s="129"/>
      <c r="M82" s="129" t="s">
        <v>44</v>
      </c>
      <c r="N82" s="129"/>
      <c r="O82" s="118" t="s">
        <v>209</v>
      </c>
      <c r="P82" s="129"/>
      <c r="Q82" s="129" t="s">
        <v>210</v>
      </c>
      <c r="R82" s="129"/>
      <c r="S82" s="129" t="s">
        <v>182</v>
      </c>
      <c r="T82" s="129"/>
      <c r="U82" s="129" t="s">
        <v>243</v>
      </c>
      <c r="V82" s="129"/>
      <c r="W82" s="129" t="s">
        <v>247</v>
      </c>
      <c r="X82" s="129"/>
      <c r="Y82" s="129" t="s">
        <v>211</v>
      </c>
      <c r="Z82" s="129"/>
      <c r="AA82" s="129" t="s">
        <v>183</v>
      </c>
      <c r="AB82" s="134"/>
      <c r="AC82" s="118" t="s">
        <v>244</v>
      </c>
      <c r="AD82" s="119"/>
    </row>
    <row r="83" spans="1:30" ht="14.25" thickTop="1" x14ac:dyDescent="0.15">
      <c r="A83" s="273"/>
      <c r="B83" s="18" t="s">
        <v>42</v>
      </c>
      <c r="C83" s="286"/>
      <c r="D83" s="287"/>
      <c r="E83" s="287"/>
      <c r="F83" s="287"/>
      <c r="G83" s="287"/>
      <c r="H83" s="288"/>
      <c r="I83" s="165"/>
      <c r="J83" s="166"/>
      <c r="K83" s="167"/>
      <c r="L83" s="167"/>
      <c r="M83" s="167"/>
      <c r="N83" s="167"/>
      <c r="O83" s="122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1"/>
      <c r="AC83" s="122"/>
      <c r="AD83" s="125"/>
    </row>
    <row r="84" spans="1:30" x14ac:dyDescent="0.15">
      <c r="A84" s="273"/>
      <c r="B84" s="19" t="s">
        <v>43</v>
      </c>
      <c r="C84" s="276"/>
      <c r="D84" s="277"/>
      <c r="E84" s="277"/>
      <c r="F84" s="277"/>
      <c r="G84" s="277"/>
      <c r="H84" s="278"/>
      <c r="I84" s="183"/>
      <c r="J84" s="184"/>
      <c r="K84" s="185"/>
      <c r="L84" s="185"/>
      <c r="M84" s="184"/>
      <c r="N84" s="184"/>
      <c r="O84" s="130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5"/>
      <c r="AC84" s="130"/>
      <c r="AD84" s="155"/>
    </row>
    <row r="85" spans="1:30" x14ac:dyDescent="0.15">
      <c r="A85" s="273"/>
      <c r="B85" s="19" t="s">
        <v>44</v>
      </c>
      <c r="C85" s="276"/>
      <c r="D85" s="277"/>
      <c r="E85" s="277"/>
      <c r="F85" s="277"/>
      <c r="G85" s="277"/>
      <c r="H85" s="278"/>
      <c r="I85" s="183"/>
      <c r="J85" s="184"/>
      <c r="K85" s="184"/>
      <c r="L85" s="184"/>
      <c r="M85" s="185"/>
      <c r="N85" s="185"/>
      <c r="O85" s="130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5"/>
      <c r="AC85" s="130"/>
      <c r="AD85" s="155"/>
    </row>
    <row r="86" spans="1:30" ht="6" customHeight="1" thickBot="1" x14ac:dyDescent="0.2">
      <c r="A86" s="273"/>
    </row>
    <row r="87" spans="1:30" ht="14.25" thickBot="1" x14ac:dyDescent="0.2">
      <c r="A87" s="273"/>
      <c r="B87" s="15"/>
      <c r="C87" s="275" t="s">
        <v>20</v>
      </c>
      <c r="D87" s="275"/>
      <c r="E87" s="275"/>
      <c r="F87" s="275"/>
      <c r="G87" s="275"/>
      <c r="H87" s="269"/>
      <c r="I87" s="264" t="s">
        <v>45</v>
      </c>
      <c r="J87" s="118"/>
      <c r="K87" s="176" t="s">
        <v>46</v>
      </c>
      <c r="L87" s="118"/>
      <c r="M87" s="176" t="s">
        <v>47</v>
      </c>
      <c r="N87" s="118"/>
      <c r="O87" s="176" t="s">
        <v>12</v>
      </c>
      <c r="P87" s="118"/>
      <c r="Q87" s="176" t="s">
        <v>13</v>
      </c>
      <c r="R87" s="118"/>
      <c r="S87" s="176" t="s">
        <v>14</v>
      </c>
      <c r="T87" s="118"/>
      <c r="U87" s="176" t="s">
        <v>15</v>
      </c>
      <c r="V87" s="118"/>
      <c r="W87" s="176" t="s">
        <v>16</v>
      </c>
      <c r="X87" s="118"/>
      <c r="Y87" s="176" t="s">
        <v>17</v>
      </c>
      <c r="Z87" s="118"/>
      <c r="AA87" s="176" t="s">
        <v>18</v>
      </c>
      <c r="AB87" s="269"/>
      <c r="AC87" s="264" t="s">
        <v>19</v>
      </c>
      <c r="AD87" s="265"/>
    </row>
    <row r="88" spans="1:30" ht="14.25" thickTop="1" x14ac:dyDescent="0.15">
      <c r="A88" s="273"/>
      <c r="B88" s="18" t="s">
        <v>45</v>
      </c>
      <c r="C88" s="284"/>
      <c r="D88" s="284"/>
      <c r="E88" s="284"/>
      <c r="F88" s="284"/>
      <c r="G88" s="284"/>
      <c r="H88" s="300"/>
      <c r="I88" s="301"/>
      <c r="J88" s="247"/>
      <c r="K88" s="248"/>
      <c r="L88" s="249"/>
      <c r="M88" s="248"/>
      <c r="N88" s="249"/>
      <c r="O88" s="123"/>
      <c r="P88" s="241"/>
      <c r="Q88" s="123"/>
      <c r="R88" s="241"/>
      <c r="S88" s="123"/>
      <c r="T88" s="241"/>
      <c r="U88" s="123"/>
      <c r="V88" s="241"/>
      <c r="W88" s="123"/>
      <c r="X88" s="241"/>
      <c r="Y88" s="123"/>
      <c r="Z88" s="241"/>
      <c r="AA88" s="123"/>
      <c r="AB88" s="271"/>
      <c r="AC88" s="267"/>
      <c r="AD88" s="268"/>
    </row>
    <row r="89" spans="1:30" x14ac:dyDescent="0.15">
      <c r="A89" s="273"/>
      <c r="B89" s="18" t="s">
        <v>46</v>
      </c>
      <c r="C89" s="255"/>
      <c r="D89" s="255"/>
      <c r="E89" s="255"/>
      <c r="F89" s="255"/>
      <c r="G89" s="255"/>
      <c r="H89" s="302"/>
      <c r="I89" s="290"/>
      <c r="J89" s="183"/>
      <c r="K89" s="243"/>
      <c r="L89" s="244"/>
      <c r="M89" s="245"/>
      <c r="N89" s="183"/>
      <c r="O89" s="187"/>
      <c r="P89" s="130"/>
      <c r="Q89" s="187"/>
      <c r="R89" s="130"/>
      <c r="S89" s="187"/>
      <c r="T89" s="130"/>
      <c r="U89" s="187"/>
      <c r="V89" s="130"/>
      <c r="W89" s="187"/>
      <c r="X89" s="130"/>
      <c r="Y89" s="187"/>
      <c r="Z89" s="130"/>
      <c r="AA89" s="187"/>
      <c r="AB89" s="270"/>
      <c r="AC89" s="262"/>
      <c r="AD89" s="263"/>
    </row>
    <row r="90" spans="1:30" ht="14.25" thickBot="1" x14ac:dyDescent="0.2">
      <c r="A90" s="274"/>
      <c r="B90" s="30" t="s">
        <v>47</v>
      </c>
      <c r="C90" s="282"/>
      <c r="D90" s="282"/>
      <c r="E90" s="282"/>
      <c r="F90" s="282"/>
      <c r="G90" s="282"/>
      <c r="H90" s="283"/>
      <c r="I90" s="291"/>
      <c r="J90" s="189"/>
      <c r="K90" s="251"/>
      <c r="L90" s="189"/>
      <c r="M90" s="252"/>
      <c r="N90" s="253"/>
      <c r="O90" s="193"/>
      <c r="P90" s="143"/>
      <c r="Q90" s="193"/>
      <c r="R90" s="143"/>
      <c r="S90" s="193"/>
      <c r="T90" s="143"/>
      <c r="U90" s="193"/>
      <c r="V90" s="143"/>
      <c r="W90" s="193"/>
      <c r="X90" s="143"/>
      <c r="Y90" s="193"/>
      <c r="Z90" s="143"/>
      <c r="AA90" s="193"/>
      <c r="AB90" s="266"/>
      <c r="AC90" s="260"/>
      <c r="AD90" s="261"/>
    </row>
    <row r="96" spans="1:30" ht="14.25" thickBot="1" x14ac:dyDescent="0.2"/>
    <row r="97" spans="3:26" ht="5.0999999999999996" customHeight="1" thickTop="1" x14ac:dyDescent="0.15">
      <c r="C97" s="23"/>
      <c r="D97" s="24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6"/>
    </row>
    <row r="98" spans="3:26" x14ac:dyDescent="0.15">
      <c r="C98" s="23"/>
      <c r="D98" s="298" t="s">
        <v>72</v>
      </c>
      <c r="E98" s="299"/>
      <c r="F98" s="299"/>
      <c r="G98" s="299"/>
      <c r="H98" s="299"/>
      <c r="I98" s="299"/>
      <c r="J98" s="299"/>
      <c r="L98" s="299" t="s">
        <v>73</v>
      </c>
      <c r="M98" s="299"/>
      <c r="N98" s="299"/>
      <c r="O98" s="299"/>
      <c r="P98" s="299"/>
      <c r="Q98" s="299"/>
      <c r="R98" s="299"/>
      <c r="T98" s="299" t="s">
        <v>74</v>
      </c>
      <c r="U98" s="299"/>
      <c r="V98" s="299"/>
      <c r="W98" s="299"/>
      <c r="X98" s="299"/>
      <c r="Y98" s="299"/>
      <c r="Z98" s="304"/>
    </row>
    <row r="99" spans="3:26" ht="6" customHeight="1" thickBot="1" x14ac:dyDescent="0.2">
      <c r="C99" s="23"/>
      <c r="D99" s="27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8"/>
    </row>
    <row r="100" spans="3:26" ht="14.25" thickTop="1" x14ac:dyDescent="0.15"/>
    <row r="101" spans="3:26" x14ac:dyDescent="0.15">
      <c r="C101" t="s">
        <v>5</v>
      </c>
    </row>
    <row r="103" spans="3:26" x14ac:dyDescent="0.15">
      <c r="E103" s="16"/>
      <c r="F103" s="17"/>
      <c r="G103" s="16"/>
      <c r="H103" s="16"/>
      <c r="M103" s="16"/>
      <c r="N103" s="16"/>
      <c r="O103" s="20"/>
      <c r="P103" s="16"/>
      <c r="U103" s="16"/>
      <c r="V103" s="16"/>
      <c r="W103" s="20"/>
      <c r="X103" s="16"/>
    </row>
    <row r="104" spans="3:26" s="12" customFormat="1" x14ac:dyDescent="0.15">
      <c r="D104" s="21"/>
      <c r="F104" s="305"/>
      <c r="G104" s="305"/>
      <c r="H104" s="11"/>
      <c r="L104" s="21"/>
      <c r="N104" s="305"/>
      <c r="O104" s="305"/>
      <c r="P104" s="11"/>
      <c r="T104" s="21"/>
      <c r="V104" s="303"/>
      <c r="W104" s="303"/>
      <c r="X104" s="11"/>
    </row>
    <row r="105" spans="3:26" s="12" customFormat="1" x14ac:dyDescent="0.15">
      <c r="D105" s="21"/>
      <c r="F105" s="60"/>
      <c r="G105" s="60"/>
      <c r="H105" s="21"/>
      <c r="L105" s="21"/>
      <c r="N105" s="306"/>
      <c r="O105" s="306"/>
      <c r="P105" s="21"/>
      <c r="T105" s="21"/>
      <c r="V105" s="60"/>
      <c r="W105" s="60"/>
      <c r="X105" s="21"/>
    </row>
    <row r="106" spans="3:26" s="12" customFormat="1" x14ac:dyDescent="0.15">
      <c r="C106" s="60" t="s">
        <v>48</v>
      </c>
      <c r="D106" s="60"/>
      <c r="E106" s="60"/>
      <c r="F106" s="60"/>
      <c r="G106" s="60" t="s">
        <v>49</v>
      </c>
      <c r="H106" s="60"/>
      <c r="I106" s="60"/>
      <c r="J106" s="60"/>
      <c r="K106" s="60" t="s">
        <v>50</v>
      </c>
      <c r="L106" s="60"/>
      <c r="M106" s="60"/>
      <c r="N106" s="60"/>
      <c r="O106" s="60" t="s">
        <v>51</v>
      </c>
      <c r="P106" s="60"/>
      <c r="Q106" s="60"/>
      <c r="R106" s="60"/>
      <c r="S106" s="60" t="s">
        <v>52</v>
      </c>
      <c r="T106" s="60"/>
      <c r="U106" s="60"/>
      <c r="V106" s="60"/>
      <c r="W106" s="60" t="s">
        <v>53</v>
      </c>
      <c r="X106" s="60"/>
      <c r="Y106" s="60"/>
      <c r="Z106" s="60"/>
    </row>
    <row r="107" spans="3:26" s="12" customFormat="1" x14ac:dyDescent="0.15">
      <c r="D107" s="292"/>
      <c r="E107" s="293"/>
      <c r="H107" s="292"/>
      <c r="I107" s="293"/>
      <c r="L107" s="292"/>
      <c r="M107" s="293"/>
      <c r="P107" s="292"/>
      <c r="Q107" s="293"/>
      <c r="T107" s="292"/>
      <c r="U107" s="293"/>
      <c r="X107" s="292"/>
      <c r="Y107" s="293"/>
    </row>
    <row r="108" spans="3:26" s="12" customFormat="1" x14ac:dyDescent="0.15">
      <c r="D108" s="294"/>
      <c r="E108" s="295"/>
      <c r="H108" s="294"/>
      <c r="I108" s="295"/>
      <c r="L108" s="294"/>
      <c r="M108" s="295"/>
      <c r="P108" s="294"/>
      <c r="Q108" s="295"/>
      <c r="T108" s="294"/>
      <c r="U108" s="295"/>
      <c r="X108" s="294"/>
      <c r="Y108" s="295"/>
    </row>
    <row r="109" spans="3:26" s="12" customFormat="1" x14ac:dyDescent="0.15">
      <c r="D109" s="294"/>
      <c r="E109" s="295"/>
      <c r="H109" s="294"/>
      <c r="I109" s="295"/>
      <c r="L109" s="294"/>
      <c r="M109" s="295"/>
      <c r="P109" s="294"/>
      <c r="Q109" s="295"/>
      <c r="T109" s="294"/>
      <c r="U109" s="295"/>
      <c r="X109" s="294"/>
      <c r="Y109" s="295"/>
    </row>
    <row r="110" spans="3:26" s="12" customFormat="1" x14ac:dyDescent="0.15">
      <c r="D110" s="294"/>
      <c r="E110" s="295"/>
      <c r="H110" s="294"/>
      <c r="I110" s="295"/>
      <c r="L110" s="294"/>
      <c r="M110" s="295"/>
      <c r="P110" s="294"/>
      <c r="Q110" s="295"/>
      <c r="T110" s="294"/>
      <c r="U110" s="295"/>
      <c r="X110" s="294"/>
      <c r="Y110" s="295"/>
    </row>
    <row r="111" spans="3:26" x14ac:dyDescent="0.15">
      <c r="D111" s="296"/>
      <c r="E111" s="297"/>
      <c r="H111" s="296"/>
      <c r="I111" s="297"/>
      <c r="L111" s="296"/>
      <c r="M111" s="297"/>
      <c r="P111" s="296"/>
      <c r="Q111" s="297"/>
      <c r="T111" s="296"/>
      <c r="U111" s="297"/>
      <c r="X111" s="296"/>
      <c r="Y111" s="297"/>
    </row>
    <row r="113" spans="3:32" x14ac:dyDescent="0.15">
      <c r="C113" t="s">
        <v>6</v>
      </c>
    </row>
    <row r="115" spans="3:32" x14ac:dyDescent="0.15">
      <c r="E115" s="16"/>
      <c r="F115" s="17"/>
      <c r="G115" s="16"/>
      <c r="H115" s="16"/>
      <c r="M115" s="16"/>
      <c r="N115" s="16"/>
      <c r="O115" s="20"/>
      <c r="P115" s="16"/>
      <c r="U115" s="16"/>
      <c r="V115" s="16"/>
      <c r="W115" s="20"/>
      <c r="X115" s="16"/>
    </row>
    <row r="116" spans="3:32" x14ac:dyDescent="0.15">
      <c r="C116" s="12"/>
      <c r="D116" s="21"/>
      <c r="E116" s="12"/>
      <c r="F116" s="303"/>
      <c r="G116" s="303"/>
      <c r="H116" s="21"/>
      <c r="I116" s="12"/>
      <c r="J116" s="12"/>
      <c r="K116" s="12"/>
      <c r="L116" s="21"/>
      <c r="M116" s="12"/>
      <c r="N116" s="303"/>
      <c r="O116" s="303"/>
      <c r="P116" s="21"/>
      <c r="Q116" s="12"/>
      <c r="R116" s="12"/>
      <c r="S116" s="12"/>
      <c r="T116" s="21"/>
      <c r="U116" s="12"/>
      <c r="V116" s="305"/>
      <c r="W116" s="305"/>
      <c r="X116" s="21"/>
      <c r="Y116" s="12"/>
      <c r="Z116" s="12"/>
      <c r="AA116" s="12"/>
      <c r="AB116" s="12"/>
      <c r="AC116" s="12"/>
      <c r="AD116" s="12"/>
      <c r="AE116" s="12"/>
      <c r="AF116" s="12"/>
    </row>
    <row r="117" spans="3:32" x14ac:dyDescent="0.15">
      <c r="C117" s="12"/>
      <c r="D117" s="21"/>
      <c r="E117" s="12"/>
      <c r="F117" s="306"/>
      <c r="G117" s="306"/>
      <c r="H117" s="21"/>
      <c r="I117" s="12"/>
      <c r="J117" s="12"/>
      <c r="K117" s="12"/>
      <c r="L117" s="21"/>
      <c r="M117" s="12"/>
      <c r="N117" s="60"/>
      <c r="O117" s="60"/>
      <c r="P117" s="21"/>
      <c r="Q117" s="12"/>
      <c r="R117" s="12"/>
      <c r="S117" s="12"/>
      <c r="T117" s="21"/>
      <c r="U117" s="12"/>
      <c r="V117" s="306"/>
      <c r="W117" s="306"/>
      <c r="X117" s="21"/>
      <c r="Y117" s="12"/>
      <c r="Z117" s="12"/>
      <c r="AA117" s="12"/>
      <c r="AB117" s="12"/>
      <c r="AC117" s="12"/>
      <c r="AD117" s="12"/>
      <c r="AE117" s="12"/>
      <c r="AF117" s="12"/>
    </row>
    <row r="118" spans="3:32" x14ac:dyDescent="0.15">
      <c r="C118" s="60" t="s">
        <v>54</v>
      </c>
      <c r="D118" s="60"/>
      <c r="E118" s="60"/>
      <c r="F118" s="60"/>
      <c r="G118" s="60" t="s">
        <v>55</v>
      </c>
      <c r="H118" s="60"/>
      <c r="I118" s="60"/>
      <c r="J118" s="60"/>
      <c r="K118" s="60" t="s">
        <v>56</v>
      </c>
      <c r="L118" s="60"/>
      <c r="M118" s="60"/>
      <c r="N118" s="60"/>
      <c r="O118" s="60" t="s">
        <v>57</v>
      </c>
      <c r="P118" s="60"/>
      <c r="Q118" s="60"/>
      <c r="R118" s="60"/>
      <c r="S118" s="60" t="s">
        <v>58</v>
      </c>
      <c r="T118" s="60"/>
      <c r="U118" s="60"/>
      <c r="V118" s="60"/>
      <c r="W118" s="60" t="s">
        <v>59</v>
      </c>
      <c r="X118" s="60"/>
      <c r="Y118" s="60"/>
      <c r="Z118" s="60"/>
      <c r="AA118" s="12"/>
      <c r="AB118" s="12"/>
      <c r="AC118" s="12"/>
      <c r="AD118" s="12"/>
      <c r="AE118" s="12"/>
      <c r="AF118" s="12"/>
    </row>
    <row r="119" spans="3:32" s="12" customFormat="1" x14ac:dyDescent="0.15">
      <c r="D119" s="292"/>
      <c r="E119" s="293"/>
      <c r="H119" s="292"/>
      <c r="I119" s="293"/>
      <c r="L119" s="292"/>
      <c r="M119" s="293"/>
      <c r="P119" s="292"/>
      <c r="Q119" s="293"/>
      <c r="T119" s="292"/>
      <c r="U119" s="293"/>
      <c r="X119" s="292"/>
      <c r="Y119" s="293"/>
    </row>
    <row r="120" spans="3:32" s="12" customFormat="1" x14ac:dyDescent="0.15">
      <c r="D120" s="294"/>
      <c r="E120" s="295"/>
      <c r="H120" s="294"/>
      <c r="I120" s="295"/>
      <c r="L120" s="294"/>
      <c r="M120" s="295"/>
      <c r="P120" s="294"/>
      <c r="Q120" s="295"/>
      <c r="T120" s="294"/>
      <c r="U120" s="295"/>
      <c r="X120" s="294"/>
      <c r="Y120" s="295"/>
    </row>
    <row r="121" spans="3:32" s="12" customFormat="1" x14ac:dyDescent="0.15">
      <c r="D121" s="294"/>
      <c r="E121" s="295"/>
      <c r="H121" s="294"/>
      <c r="I121" s="295"/>
      <c r="L121" s="294"/>
      <c r="M121" s="295"/>
      <c r="P121" s="294"/>
      <c r="Q121" s="295"/>
      <c r="T121" s="294"/>
      <c r="U121" s="295"/>
      <c r="X121" s="294"/>
      <c r="Y121" s="295"/>
    </row>
    <row r="122" spans="3:32" s="12" customFormat="1" x14ac:dyDescent="0.15">
      <c r="D122" s="294"/>
      <c r="E122" s="295"/>
      <c r="H122" s="294"/>
      <c r="I122" s="295"/>
      <c r="L122" s="294"/>
      <c r="M122" s="295"/>
      <c r="P122" s="294"/>
      <c r="Q122" s="295"/>
      <c r="T122" s="294"/>
      <c r="U122" s="295"/>
      <c r="X122" s="294"/>
      <c r="Y122" s="295"/>
    </row>
    <row r="123" spans="3:32" x14ac:dyDescent="0.15">
      <c r="D123" s="296"/>
      <c r="E123" s="297"/>
      <c r="H123" s="296"/>
      <c r="I123" s="297"/>
      <c r="L123" s="296"/>
      <c r="M123" s="297"/>
      <c r="P123" s="296"/>
      <c r="Q123" s="297"/>
      <c r="T123" s="296"/>
      <c r="U123" s="297"/>
      <c r="X123" s="296"/>
      <c r="Y123" s="297"/>
    </row>
    <row r="125" spans="3:32" x14ac:dyDescent="0.15">
      <c r="C125" t="s">
        <v>7</v>
      </c>
    </row>
    <row r="127" spans="3:32" x14ac:dyDescent="0.15">
      <c r="E127" s="16"/>
      <c r="F127" s="17"/>
      <c r="G127" s="16"/>
      <c r="H127" s="16"/>
      <c r="M127" s="16"/>
      <c r="N127" s="16"/>
      <c r="O127" s="20"/>
      <c r="P127" s="16"/>
      <c r="U127" s="16"/>
      <c r="V127" s="16"/>
      <c r="W127" s="20"/>
      <c r="X127" s="16"/>
    </row>
    <row r="128" spans="3:32" x14ac:dyDescent="0.15">
      <c r="C128" s="12"/>
      <c r="D128" s="21"/>
      <c r="E128" s="12"/>
      <c r="F128" s="305"/>
      <c r="G128" s="305"/>
      <c r="H128" s="21"/>
      <c r="I128" s="12"/>
      <c r="J128" s="12"/>
      <c r="K128" s="12"/>
      <c r="L128" s="21"/>
      <c r="M128" s="12"/>
      <c r="N128" s="305"/>
      <c r="O128" s="305"/>
      <c r="P128" s="21"/>
      <c r="Q128" s="12"/>
      <c r="R128" s="12"/>
      <c r="S128" s="12"/>
      <c r="T128" s="21"/>
      <c r="U128" s="12"/>
      <c r="V128" s="303"/>
      <c r="W128" s="303"/>
      <c r="X128" s="21"/>
      <c r="Y128" s="12"/>
      <c r="Z128" s="12"/>
      <c r="AA128" s="12"/>
      <c r="AB128" s="12"/>
      <c r="AC128" s="12"/>
      <c r="AD128" s="12"/>
      <c r="AE128" s="12"/>
      <c r="AF128" s="12"/>
    </row>
    <row r="129" spans="3:32" x14ac:dyDescent="0.15">
      <c r="C129" s="12"/>
      <c r="D129" s="21"/>
      <c r="E129" s="12"/>
      <c r="F129" s="306"/>
      <c r="G129" s="306"/>
      <c r="H129" s="21"/>
      <c r="I129" s="12"/>
      <c r="J129" s="12"/>
      <c r="K129" s="12"/>
      <c r="L129" s="21"/>
      <c r="M129" s="12"/>
      <c r="N129" s="306"/>
      <c r="O129" s="306"/>
      <c r="P129" s="21"/>
      <c r="Q129" s="12"/>
      <c r="R129" s="12"/>
      <c r="S129" s="12"/>
      <c r="T129" s="21"/>
      <c r="U129" s="12"/>
      <c r="V129" s="60"/>
      <c r="W129" s="60"/>
      <c r="X129" s="21"/>
      <c r="Y129" s="12"/>
      <c r="Z129" s="12"/>
      <c r="AA129" s="12"/>
      <c r="AB129" s="12"/>
      <c r="AC129" s="12"/>
      <c r="AD129" s="12"/>
      <c r="AE129" s="12"/>
      <c r="AF129" s="12"/>
    </row>
    <row r="130" spans="3:32" x14ac:dyDescent="0.15">
      <c r="C130" s="60" t="s">
        <v>60</v>
      </c>
      <c r="D130" s="60"/>
      <c r="E130" s="60"/>
      <c r="F130" s="60"/>
      <c r="G130" s="60" t="s">
        <v>61</v>
      </c>
      <c r="H130" s="60"/>
      <c r="I130" s="60"/>
      <c r="J130" s="60"/>
      <c r="K130" s="60" t="s">
        <v>62</v>
      </c>
      <c r="L130" s="60"/>
      <c r="M130" s="60"/>
      <c r="N130" s="60"/>
      <c r="O130" s="60" t="s">
        <v>63</v>
      </c>
      <c r="P130" s="60"/>
      <c r="Q130" s="60"/>
      <c r="R130" s="60"/>
      <c r="S130" s="60" t="s">
        <v>64</v>
      </c>
      <c r="T130" s="60"/>
      <c r="U130" s="60"/>
      <c r="V130" s="60"/>
      <c r="W130" s="60" t="s">
        <v>65</v>
      </c>
      <c r="X130" s="60"/>
      <c r="Y130" s="60"/>
      <c r="Z130" s="60"/>
      <c r="AA130" s="12"/>
      <c r="AB130" s="12"/>
      <c r="AC130" s="12"/>
      <c r="AD130" s="12"/>
      <c r="AE130" s="12"/>
      <c r="AF130" s="12"/>
    </row>
    <row r="131" spans="3:32" s="12" customFormat="1" x14ac:dyDescent="0.15">
      <c r="D131" s="292"/>
      <c r="E131" s="293"/>
      <c r="H131" s="292"/>
      <c r="I131" s="293"/>
      <c r="L131" s="292"/>
      <c r="M131" s="293"/>
      <c r="P131" s="292"/>
      <c r="Q131" s="293"/>
      <c r="T131" s="292"/>
      <c r="U131" s="293"/>
      <c r="X131" s="292"/>
      <c r="Y131" s="293"/>
    </row>
    <row r="132" spans="3:32" s="12" customFormat="1" x14ac:dyDescent="0.15">
      <c r="D132" s="294"/>
      <c r="E132" s="295"/>
      <c r="H132" s="294"/>
      <c r="I132" s="295"/>
      <c r="L132" s="294"/>
      <c r="M132" s="295"/>
      <c r="P132" s="294"/>
      <c r="Q132" s="295"/>
      <c r="T132" s="294"/>
      <c r="U132" s="295"/>
      <c r="X132" s="294"/>
      <c r="Y132" s="295"/>
    </row>
    <row r="133" spans="3:32" s="12" customFormat="1" x14ac:dyDescent="0.15">
      <c r="D133" s="294"/>
      <c r="E133" s="295"/>
      <c r="H133" s="294"/>
      <c r="I133" s="295"/>
      <c r="L133" s="294"/>
      <c r="M133" s="295"/>
      <c r="P133" s="294"/>
      <c r="Q133" s="295"/>
      <c r="T133" s="294"/>
      <c r="U133" s="295"/>
      <c r="X133" s="294"/>
      <c r="Y133" s="295"/>
    </row>
    <row r="134" spans="3:32" s="12" customFormat="1" x14ac:dyDescent="0.15">
      <c r="D134" s="294"/>
      <c r="E134" s="295"/>
      <c r="H134" s="294"/>
      <c r="I134" s="295"/>
      <c r="L134" s="294"/>
      <c r="M134" s="295"/>
      <c r="P134" s="294"/>
      <c r="Q134" s="295"/>
      <c r="T134" s="294"/>
      <c r="U134" s="295"/>
      <c r="X134" s="294"/>
      <c r="Y134" s="295"/>
    </row>
    <row r="135" spans="3:32" x14ac:dyDescent="0.15">
      <c r="D135" s="296"/>
      <c r="E135" s="297"/>
      <c r="H135" s="296"/>
      <c r="I135" s="297"/>
      <c r="L135" s="296"/>
      <c r="M135" s="297"/>
      <c r="P135" s="296"/>
      <c r="Q135" s="297"/>
      <c r="T135" s="296"/>
      <c r="U135" s="297"/>
      <c r="X135" s="296"/>
      <c r="Y135" s="297"/>
    </row>
    <row r="137" spans="3:32" x14ac:dyDescent="0.15">
      <c r="C137" t="s">
        <v>8</v>
      </c>
    </row>
    <row r="139" spans="3:32" x14ac:dyDescent="0.15">
      <c r="E139" s="16"/>
      <c r="F139" s="17"/>
      <c r="G139" s="16"/>
      <c r="H139" s="16"/>
      <c r="M139" s="16"/>
      <c r="N139" s="16"/>
      <c r="O139" s="20"/>
      <c r="P139" s="16"/>
      <c r="U139" s="16"/>
      <c r="V139" s="16"/>
      <c r="W139" s="20"/>
      <c r="X139" s="16"/>
    </row>
    <row r="140" spans="3:32" x14ac:dyDescent="0.15">
      <c r="C140" s="12"/>
      <c r="D140" s="21"/>
      <c r="E140" s="12"/>
      <c r="F140" s="305"/>
      <c r="G140" s="305"/>
      <c r="H140" s="21"/>
      <c r="I140" s="12"/>
      <c r="J140" s="12"/>
      <c r="K140" s="12"/>
      <c r="L140" s="21"/>
      <c r="M140" s="12"/>
      <c r="N140" s="305"/>
      <c r="O140" s="305"/>
      <c r="P140" s="21"/>
      <c r="Q140" s="12"/>
      <c r="R140" s="12"/>
      <c r="S140" s="12"/>
      <c r="T140" s="21"/>
      <c r="U140" s="12"/>
      <c r="V140" s="303"/>
      <c r="W140" s="303"/>
      <c r="X140" s="21"/>
      <c r="Y140" s="12"/>
      <c r="Z140" s="12"/>
      <c r="AA140" s="12"/>
      <c r="AB140" s="12"/>
      <c r="AC140" s="12"/>
      <c r="AD140" s="12"/>
      <c r="AE140" s="12"/>
      <c r="AF140" s="12"/>
    </row>
    <row r="141" spans="3:32" x14ac:dyDescent="0.15">
      <c r="C141" s="12"/>
      <c r="D141" s="21"/>
      <c r="E141" s="12"/>
      <c r="F141" s="306"/>
      <c r="G141" s="306"/>
      <c r="H141" s="21"/>
      <c r="I141" s="12"/>
      <c r="J141" s="12"/>
      <c r="K141" s="12"/>
      <c r="L141" s="21"/>
      <c r="M141" s="12"/>
      <c r="N141" s="306"/>
      <c r="O141" s="306"/>
      <c r="P141" s="21"/>
      <c r="Q141" s="12"/>
      <c r="R141" s="12"/>
      <c r="S141" s="12"/>
      <c r="T141" s="21"/>
      <c r="U141" s="12"/>
      <c r="V141" s="60"/>
      <c r="W141" s="60"/>
      <c r="X141" s="21"/>
      <c r="Y141" s="12"/>
      <c r="Z141" s="12"/>
      <c r="AA141" s="12"/>
      <c r="AB141" s="12"/>
      <c r="AC141" s="12"/>
      <c r="AD141" s="12"/>
      <c r="AE141" s="12"/>
      <c r="AF141" s="12"/>
    </row>
    <row r="142" spans="3:32" x14ac:dyDescent="0.15">
      <c r="C142" s="60" t="s">
        <v>66</v>
      </c>
      <c r="D142" s="60"/>
      <c r="E142" s="60"/>
      <c r="F142" s="60"/>
      <c r="G142" s="60" t="s">
        <v>67</v>
      </c>
      <c r="H142" s="60"/>
      <c r="I142" s="60"/>
      <c r="J142" s="60"/>
      <c r="K142" s="60" t="s">
        <v>68</v>
      </c>
      <c r="L142" s="60"/>
      <c r="M142" s="60"/>
      <c r="N142" s="60"/>
      <c r="O142" s="60" t="s">
        <v>69</v>
      </c>
      <c r="P142" s="60"/>
      <c r="Q142" s="60"/>
      <c r="R142" s="60"/>
      <c r="S142" s="60" t="s">
        <v>70</v>
      </c>
      <c r="T142" s="60"/>
      <c r="U142" s="60"/>
      <c r="V142" s="60"/>
      <c r="W142" s="60" t="s">
        <v>71</v>
      </c>
      <c r="X142" s="60"/>
      <c r="Y142" s="60"/>
      <c r="Z142" s="60"/>
      <c r="AA142" s="12"/>
      <c r="AB142" s="12"/>
      <c r="AC142" s="12"/>
      <c r="AD142" s="12"/>
      <c r="AE142" s="12"/>
      <c r="AF142" s="12"/>
    </row>
    <row r="143" spans="3:32" s="12" customFormat="1" x14ac:dyDescent="0.15">
      <c r="D143" s="292"/>
      <c r="E143" s="293"/>
      <c r="H143" s="292"/>
      <c r="I143" s="293"/>
      <c r="L143" s="292"/>
      <c r="M143" s="293"/>
      <c r="P143" s="292"/>
      <c r="Q143" s="293"/>
      <c r="T143" s="292"/>
      <c r="U143" s="293"/>
      <c r="X143" s="292"/>
      <c r="Y143" s="293"/>
    </row>
    <row r="144" spans="3:32" s="12" customFormat="1" x14ac:dyDescent="0.15">
      <c r="D144" s="294"/>
      <c r="E144" s="295"/>
      <c r="H144" s="294"/>
      <c r="I144" s="295"/>
      <c r="L144" s="294"/>
      <c r="M144" s="295"/>
      <c r="P144" s="294"/>
      <c r="Q144" s="295"/>
      <c r="T144" s="294"/>
      <c r="U144" s="295"/>
      <c r="X144" s="294"/>
      <c r="Y144" s="295"/>
    </row>
    <row r="145" spans="4:25" s="12" customFormat="1" x14ac:dyDescent="0.15">
      <c r="D145" s="294"/>
      <c r="E145" s="295"/>
      <c r="H145" s="294"/>
      <c r="I145" s="295"/>
      <c r="L145" s="294"/>
      <c r="M145" s="295"/>
      <c r="P145" s="294"/>
      <c r="Q145" s="295"/>
      <c r="T145" s="294"/>
      <c r="U145" s="295"/>
      <c r="X145" s="294"/>
      <c r="Y145" s="295"/>
    </row>
    <row r="146" spans="4:25" s="12" customFormat="1" x14ac:dyDescent="0.15">
      <c r="D146" s="294"/>
      <c r="E146" s="295"/>
      <c r="H146" s="294"/>
      <c r="I146" s="295"/>
      <c r="L146" s="294"/>
      <c r="M146" s="295"/>
      <c r="P146" s="294"/>
      <c r="Q146" s="295"/>
      <c r="T146" s="294"/>
      <c r="U146" s="295"/>
      <c r="X146" s="294"/>
      <c r="Y146" s="295"/>
    </row>
    <row r="147" spans="4:25" x14ac:dyDescent="0.15">
      <c r="D147" s="296"/>
      <c r="E147" s="297"/>
      <c r="H147" s="296"/>
      <c r="I147" s="297"/>
      <c r="L147" s="296"/>
      <c r="M147" s="297"/>
      <c r="P147" s="296"/>
      <c r="Q147" s="297"/>
      <c r="T147" s="296"/>
      <c r="U147" s="297"/>
      <c r="X147" s="296"/>
      <c r="Y147" s="297"/>
    </row>
  </sheetData>
  <mergeCells count="690">
    <mergeCell ref="X143:Y147"/>
    <mergeCell ref="F129:G129"/>
    <mergeCell ref="N129:O129"/>
    <mergeCell ref="V129:W129"/>
    <mergeCell ref="D143:E147"/>
    <mergeCell ref="H143:I147"/>
    <mergeCell ref="L143:M147"/>
    <mergeCell ref="P143:Q147"/>
    <mergeCell ref="T143:U147"/>
    <mergeCell ref="D131:E135"/>
    <mergeCell ref="H131:I135"/>
    <mergeCell ref="L131:M135"/>
    <mergeCell ref="P131:Q135"/>
    <mergeCell ref="T131:U135"/>
    <mergeCell ref="X131:Y135"/>
    <mergeCell ref="C130:F130"/>
    <mergeCell ref="G130:J130"/>
    <mergeCell ref="K130:N130"/>
    <mergeCell ref="O130:R130"/>
    <mergeCell ref="C142:F142"/>
    <mergeCell ref="G142:J142"/>
    <mergeCell ref="K142:N142"/>
    <mergeCell ref="O142:R142"/>
    <mergeCell ref="F141:G141"/>
    <mergeCell ref="N116:O116"/>
    <mergeCell ref="F116:G116"/>
    <mergeCell ref="F117:G117"/>
    <mergeCell ref="H119:I123"/>
    <mergeCell ref="L119:M123"/>
    <mergeCell ref="P119:Q123"/>
    <mergeCell ref="S118:V118"/>
    <mergeCell ref="W118:Z118"/>
    <mergeCell ref="K118:N118"/>
    <mergeCell ref="C118:F118"/>
    <mergeCell ref="G118:J118"/>
    <mergeCell ref="D119:E123"/>
    <mergeCell ref="T119:U123"/>
    <mergeCell ref="X119:Y123"/>
    <mergeCell ref="V116:W116"/>
    <mergeCell ref="F140:G140"/>
    <mergeCell ref="S142:V142"/>
    <mergeCell ref="W142:Z142"/>
    <mergeCell ref="O118:R118"/>
    <mergeCell ref="N117:O117"/>
    <mergeCell ref="S130:V130"/>
    <mergeCell ref="W130:Z130"/>
    <mergeCell ref="N140:O140"/>
    <mergeCell ref="V140:W140"/>
    <mergeCell ref="N141:O141"/>
    <mergeCell ref="V141:W141"/>
    <mergeCell ref="F128:G128"/>
    <mergeCell ref="N128:O128"/>
    <mergeCell ref="V128:W128"/>
    <mergeCell ref="V117:W117"/>
    <mergeCell ref="V104:W104"/>
    <mergeCell ref="V105:W105"/>
    <mergeCell ref="T98:U98"/>
    <mergeCell ref="F98:J98"/>
    <mergeCell ref="N98:R98"/>
    <mergeCell ref="V98:Z98"/>
    <mergeCell ref="S106:V106"/>
    <mergeCell ref="K106:N106"/>
    <mergeCell ref="O106:R106"/>
    <mergeCell ref="F104:G104"/>
    <mergeCell ref="F105:G105"/>
    <mergeCell ref="N104:O104"/>
    <mergeCell ref="N105:O105"/>
    <mergeCell ref="L98:M98"/>
    <mergeCell ref="C106:F106"/>
    <mergeCell ref="D107:E111"/>
    <mergeCell ref="H107:I111"/>
    <mergeCell ref="L107:M111"/>
    <mergeCell ref="P107:Q111"/>
    <mergeCell ref="T107:U111"/>
    <mergeCell ref="X107:Y111"/>
    <mergeCell ref="W106:Z106"/>
    <mergeCell ref="I70:J70"/>
    <mergeCell ref="I68:J68"/>
    <mergeCell ref="G106:J106"/>
    <mergeCell ref="D98:E98"/>
    <mergeCell ref="C83:H83"/>
    <mergeCell ref="O89:P89"/>
    <mergeCell ref="C88:H88"/>
    <mergeCell ref="I88:J88"/>
    <mergeCell ref="M87:N87"/>
    <mergeCell ref="K89:L89"/>
    <mergeCell ref="M89:N89"/>
    <mergeCell ref="M88:N88"/>
    <mergeCell ref="C89:H89"/>
    <mergeCell ref="K85:L85"/>
    <mergeCell ref="M85:N85"/>
    <mergeCell ref="O84:P84"/>
    <mergeCell ref="I87:J87"/>
    <mergeCell ref="I89:J89"/>
    <mergeCell ref="I90:J90"/>
    <mergeCell ref="I85:J85"/>
    <mergeCell ref="I82:J82"/>
    <mergeCell ref="I77:J77"/>
    <mergeCell ref="I74:J74"/>
    <mergeCell ref="I84:J84"/>
    <mergeCell ref="I83:J83"/>
    <mergeCell ref="I75:J75"/>
    <mergeCell ref="I80:J80"/>
    <mergeCell ref="I79:J79"/>
    <mergeCell ref="C62:H62"/>
    <mergeCell ref="C60:H60"/>
    <mergeCell ref="C54:H54"/>
    <mergeCell ref="A52:A60"/>
    <mergeCell ref="A62:A70"/>
    <mergeCell ref="C70:H70"/>
    <mergeCell ref="C67:H67"/>
    <mergeCell ref="C63:H63"/>
    <mergeCell ref="C59:H59"/>
    <mergeCell ref="C57:H57"/>
    <mergeCell ref="C68:H68"/>
    <mergeCell ref="C58:H58"/>
    <mergeCell ref="C53:H53"/>
    <mergeCell ref="C69:H69"/>
    <mergeCell ref="C65:H65"/>
    <mergeCell ref="C55:H55"/>
    <mergeCell ref="C52:H52"/>
    <mergeCell ref="A82:A90"/>
    <mergeCell ref="C87:H87"/>
    <mergeCell ref="C85:H85"/>
    <mergeCell ref="C80:H80"/>
    <mergeCell ref="C90:H90"/>
    <mergeCell ref="C82:H82"/>
    <mergeCell ref="C84:H84"/>
    <mergeCell ref="A72:A80"/>
    <mergeCell ref="C77:H77"/>
    <mergeCell ref="C72:H72"/>
    <mergeCell ref="C73:H73"/>
    <mergeCell ref="C78:H78"/>
    <mergeCell ref="C74:H74"/>
    <mergeCell ref="C75:H75"/>
    <mergeCell ref="C79:H79"/>
    <mergeCell ref="U87:V87"/>
    <mergeCell ref="W87:X87"/>
    <mergeCell ref="S88:T88"/>
    <mergeCell ref="K88:L88"/>
    <mergeCell ref="O88:P88"/>
    <mergeCell ref="K87:L87"/>
    <mergeCell ref="Q87:R87"/>
    <mergeCell ref="S90:T90"/>
    <mergeCell ref="U90:V90"/>
    <mergeCell ref="U88:V88"/>
    <mergeCell ref="S87:T87"/>
    <mergeCell ref="O87:P87"/>
    <mergeCell ref="Q88:R88"/>
    <mergeCell ref="W90:X90"/>
    <mergeCell ref="Q89:R89"/>
    <mergeCell ref="S89:T89"/>
    <mergeCell ref="U89:V89"/>
    <mergeCell ref="W89:X89"/>
    <mergeCell ref="W88:X88"/>
    <mergeCell ref="Q90:R90"/>
    <mergeCell ref="K90:L90"/>
    <mergeCell ref="M90:N90"/>
    <mergeCell ref="O90:P90"/>
    <mergeCell ref="AC84:AD84"/>
    <mergeCell ref="W84:X84"/>
    <mergeCell ref="Y84:Z84"/>
    <mergeCell ref="AA85:AB85"/>
    <mergeCell ref="AC85:AD85"/>
    <mergeCell ref="AC90:AD90"/>
    <mergeCell ref="AC89:AD89"/>
    <mergeCell ref="AC87:AD87"/>
    <mergeCell ref="Y90:Z90"/>
    <mergeCell ref="AA90:AB90"/>
    <mergeCell ref="AC88:AD88"/>
    <mergeCell ref="AA87:AB87"/>
    <mergeCell ref="AA89:AB89"/>
    <mergeCell ref="AA88:AB88"/>
    <mergeCell ref="Y87:Z87"/>
    <mergeCell ref="Y89:Z89"/>
    <mergeCell ref="Y88:Z88"/>
    <mergeCell ref="Q84:R84"/>
    <mergeCell ref="K84:L84"/>
    <mergeCell ref="M84:N84"/>
    <mergeCell ref="S84:T84"/>
    <mergeCell ref="S85:T85"/>
    <mergeCell ref="O85:P85"/>
    <mergeCell ref="Q85:R85"/>
    <mergeCell ref="AA82:AB82"/>
    <mergeCell ref="AC82:AD82"/>
    <mergeCell ref="U82:V82"/>
    <mergeCell ref="W82:X82"/>
    <mergeCell ref="Y82:Z82"/>
    <mergeCell ref="U84:V84"/>
    <mergeCell ref="AA84:AB84"/>
    <mergeCell ref="Y83:Z83"/>
    <mergeCell ref="AA83:AB83"/>
    <mergeCell ref="AC83:AD83"/>
    <mergeCell ref="U85:V85"/>
    <mergeCell ref="W85:X85"/>
    <mergeCell ref="Y85:Z85"/>
    <mergeCell ref="Q82:R82"/>
    <mergeCell ref="O83:P83"/>
    <mergeCell ref="U83:V83"/>
    <mergeCell ref="Q83:R83"/>
    <mergeCell ref="S83:T83"/>
    <mergeCell ref="S82:T82"/>
    <mergeCell ref="W83:X83"/>
    <mergeCell ref="K83:L83"/>
    <mergeCell ref="K82:L82"/>
    <mergeCell ref="M82:N82"/>
    <mergeCell ref="O82:P82"/>
    <mergeCell ref="M83:N83"/>
    <mergeCell ref="S79:T79"/>
    <mergeCell ref="O80:P80"/>
    <mergeCell ref="Q80:R80"/>
    <mergeCell ref="S80:T80"/>
    <mergeCell ref="Q79:R79"/>
    <mergeCell ref="U80:V80"/>
    <mergeCell ref="K80:L80"/>
    <mergeCell ref="M80:N80"/>
    <mergeCell ref="O79:P79"/>
    <mergeCell ref="K79:L79"/>
    <mergeCell ref="M79:N79"/>
    <mergeCell ref="AA80:AB80"/>
    <mergeCell ref="AC80:AD80"/>
    <mergeCell ref="W80:X80"/>
    <mergeCell ref="Y80:Z80"/>
    <mergeCell ref="K77:L77"/>
    <mergeCell ref="M77:N77"/>
    <mergeCell ref="I78:J78"/>
    <mergeCell ref="K78:L78"/>
    <mergeCell ref="M78:N78"/>
    <mergeCell ref="O78:P78"/>
    <mergeCell ref="Q78:R78"/>
    <mergeCell ref="S78:T78"/>
    <mergeCell ref="O77:P77"/>
    <mergeCell ref="Q77:R77"/>
    <mergeCell ref="S77:T77"/>
    <mergeCell ref="AC75:AD75"/>
    <mergeCell ref="AA74:AB74"/>
    <mergeCell ref="AC74:AD74"/>
    <mergeCell ref="AA78:AB78"/>
    <mergeCell ref="AC78:AD78"/>
    <mergeCell ref="AA75:AB75"/>
    <mergeCell ref="U79:V79"/>
    <mergeCell ref="W79:X79"/>
    <mergeCell ref="Y79:Z79"/>
    <mergeCell ref="W78:X78"/>
    <mergeCell ref="Y78:Z78"/>
    <mergeCell ref="U78:V78"/>
    <mergeCell ref="AA77:AB77"/>
    <mergeCell ref="AC77:AD77"/>
    <mergeCell ref="W77:X77"/>
    <mergeCell ref="AA79:AB79"/>
    <mergeCell ref="Y77:Z77"/>
    <mergeCell ref="U77:V77"/>
    <mergeCell ref="AC79:AD79"/>
    <mergeCell ref="I73:J73"/>
    <mergeCell ref="K73:L73"/>
    <mergeCell ref="M73:N73"/>
    <mergeCell ref="AA72:AB72"/>
    <mergeCell ref="U72:V72"/>
    <mergeCell ref="Q74:R74"/>
    <mergeCell ref="W74:X74"/>
    <mergeCell ref="Y74:Z74"/>
    <mergeCell ref="Q75:R75"/>
    <mergeCell ref="S74:T74"/>
    <mergeCell ref="W75:X75"/>
    <mergeCell ref="Y75:Z75"/>
    <mergeCell ref="U74:V74"/>
    <mergeCell ref="K75:L75"/>
    <mergeCell ref="M75:N75"/>
    <mergeCell ref="S75:T75"/>
    <mergeCell ref="U75:V75"/>
    <mergeCell ref="O75:P75"/>
    <mergeCell ref="K74:L74"/>
    <mergeCell ref="M74:N74"/>
    <mergeCell ref="O74:P74"/>
    <mergeCell ref="I72:J72"/>
    <mergeCell ref="K72:L72"/>
    <mergeCell ref="M72:N72"/>
    <mergeCell ref="AC72:AD72"/>
    <mergeCell ref="AA70:AB70"/>
    <mergeCell ref="AC70:AD70"/>
    <mergeCell ref="W72:X72"/>
    <mergeCell ref="Y72:Z72"/>
    <mergeCell ref="W70:X70"/>
    <mergeCell ref="AC73:AD73"/>
    <mergeCell ref="O73:P73"/>
    <mergeCell ref="Q73:R73"/>
    <mergeCell ref="S73:T73"/>
    <mergeCell ref="U73:V73"/>
    <mergeCell ref="Y73:Z73"/>
    <mergeCell ref="W73:X73"/>
    <mergeCell ref="Q72:R72"/>
    <mergeCell ref="AA73:AB73"/>
    <mergeCell ref="O72:P72"/>
    <mergeCell ref="S72:T72"/>
    <mergeCell ref="AC69:AD69"/>
    <mergeCell ref="O69:P69"/>
    <mergeCell ref="Q69:R69"/>
    <mergeCell ref="S69:T69"/>
    <mergeCell ref="U69:V69"/>
    <mergeCell ref="W69:X69"/>
    <mergeCell ref="Y69:Z69"/>
    <mergeCell ref="Q70:R70"/>
    <mergeCell ref="K70:L70"/>
    <mergeCell ref="M70:N70"/>
    <mergeCell ref="O70:P70"/>
    <mergeCell ref="S70:T70"/>
    <mergeCell ref="U70:V70"/>
    <mergeCell ref="Y70:Z70"/>
    <mergeCell ref="Q67:R67"/>
    <mergeCell ref="AA69:AB69"/>
    <mergeCell ref="K68:L68"/>
    <mergeCell ref="M68:N68"/>
    <mergeCell ref="I67:J67"/>
    <mergeCell ref="K67:L67"/>
    <mergeCell ref="M67:N67"/>
    <mergeCell ref="O67:P67"/>
    <mergeCell ref="Q68:R68"/>
    <mergeCell ref="I69:J69"/>
    <mergeCell ref="K69:L69"/>
    <mergeCell ref="M69:N69"/>
    <mergeCell ref="O68:P68"/>
    <mergeCell ref="AC68:AD68"/>
    <mergeCell ref="AA67:AB67"/>
    <mergeCell ref="AC67:AD67"/>
    <mergeCell ref="S68:T68"/>
    <mergeCell ref="U68:V68"/>
    <mergeCell ref="W68:X68"/>
    <mergeCell ref="Y68:Z68"/>
    <mergeCell ref="W67:X67"/>
    <mergeCell ref="AA65:AB65"/>
    <mergeCell ref="AA68:AB68"/>
    <mergeCell ref="AC65:AD65"/>
    <mergeCell ref="Y67:Z67"/>
    <mergeCell ref="S67:T67"/>
    <mergeCell ref="U67:V67"/>
    <mergeCell ref="O65:P65"/>
    <mergeCell ref="Q65:R65"/>
    <mergeCell ref="S65:T65"/>
    <mergeCell ref="U65:V65"/>
    <mergeCell ref="W65:X65"/>
    <mergeCell ref="Y65:Z65"/>
    <mergeCell ref="C64:H64"/>
    <mergeCell ref="I64:J64"/>
    <mergeCell ref="K64:L64"/>
    <mergeCell ref="M64:N64"/>
    <mergeCell ref="S64:T64"/>
    <mergeCell ref="U64:V64"/>
    <mergeCell ref="O64:P64"/>
    <mergeCell ref="I65:J65"/>
    <mergeCell ref="K65:L65"/>
    <mergeCell ref="M65:N65"/>
    <mergeCell ref="Q64:R64"/>
    <mergeCell ref="AA64:AB64"/>
    <mergeCell ref="AC64:AD64"/>
    <mergeCell ref="AA63:AB63"/>
    <mergeCell ref="AC63:AD63"/>
    <mergeCell ref="W64:X64"/>
    <mergeCell ref="Y64:Z64"/>
    <mergeCell ref="W63:X63"/>
    <mergeCell ref="U63:V63"/>
    <mergeCell ref="Y63:Z63"/>
    <mergeCell ref="AA62:AB62"/>
    <mergeCell ref="AC62:AD62"/>
    <mergeCell ref="O62:P62"/>
    <mergeCell ref="Q62:R62"/>
    <mergeCell ref="S62:T62"/>
    <mergeCell ref="U62:V62"/>
    <mergeCell ref="W62:X62"/>
    <mergeCell ref="Y62:Z62"/>
    <mergeCell ref="I60:J60"/>
    <mergeCell ref="K60:L60"/>
    <mergeCell ref="M60:N60"/>
    <mergeCell ref="AA60:AB60"/>
    <mergeCell ref="S60:T60"/>
    <mergeCell ref="U60:V60"/>
    <mergeCell ref="W60:X60"/>
    <mergeCell ref="O60:P60"/>
    <mergeCell ref="Q60:R60"/>
    <mergeCell ref="I62:J62"/>
    <mergeCell ref="K62:L62"/>
    <mergeCell ref="M62:N62"/>
    <mergeCell ref="S63:T63"/>
    <mergeCell ref="Q63:R63"/>
    <mergeCell ref="I63:J63"/>
    <mergeCell ref="K63:L63"/>
    <mergeCell ref="M63:N63"/>
    <mergeCell ref="O63:P63"/>
    <mergeCell ref="AC58:AD58"/>
    <mergeCell ref="AA57:AB57"/>
    <mergeCell ref="AC57:AD57"/>
    <mergeCell ref="Y60:Z60"/>
    <mergeCell ref="AC59:AD59"/>
    <mergeCell ref="AC60:AD60"/>
    <mergeCell ref="W59:X59"/>
    <mergeCell ref="Y59:Z59"/>
    <mergeCell ref="AA59:AB59"/>
    <mergeCell ref="Y58:Z58"/>
    <mergeCell ref="W58:X58"/>
    <mergeCell ref="AA58:AB58"/>
    <mergeCell ref="I59:J59"/>
    <mergeCell ref="K59:L59"/>
    <mergeCell ref="M59:N59"/>
    <mergeCell ref="I58:J58"/>
    <mergeCell ref="K58:L58"/>
    <mergeCell ref="M58:N58"/>
    <mergeCell ref="U58:V58"/>
    <mergeCell ref="O59:P59"/>
    <mergeCell ref="Q59:R59"/>
    <mergeCell ref="S59:T59"/>
    <mergeCell ref="U59:V59"/>
    <mergeCell ref="Q58:R58"/>
    <mergeCell ref="S58:T58"/>
    <mergeCell ref="O58:P58"/>
    <mergeCell ref="U57:V57"/>
    <mergeCell ref="I54:J54"/>
    <mergeCell ref="K54:L54"/>
    <mergeCell ref="L16:O16"/>
    <mergeCell ref="Q16:R16"/>
    <mergeCell ref="S16:V16"/>
    <mergeCell ref="J16:K16"/>
    <mergeCell ref="X30:AA30"/>
    <mergeCell ref="Q30:R30"/>
    <mergeCell ref="S30:V30"/>
    <mergeCell ref="I52:J52"/>
    <mergeCell ref="K52:L52"/>
    <mergeCell ref="M54:N54"/>
    <mergeCell ref="O54:P54"/>
    <mergeCell ref="Q54:R54"/>
    <mergeCell ref="M26:P26"/>
    <mergeCell ref="X28:AA28"/>
    <mergeCell ref="S54:T54"/>
    <mergeCell ref="X40:AA40"/>
    <mergeCell ref="Y16:AB16"/>
    <mergeCell ref="AB40:AC40"/>
    <mergeCell ref="S53:T53"/>
    <mergeCell ref="AB36:AC36"/>
    <mergeCell ref="X37:AA37"/>
    <mergeCell ref="AB37:AC37"/>
    <mergeCell ref="AC55:AD55"/>
    <mergeCell ref="AA55:AB55"/>
    <mergeCell ref="S55:T55"/>
    <mergeCell ref="U55:V55"/>
    <mergeCell ref="W55:X55"/>
    <mergeCell ref="I57:J57"/>
    <mergeCell ref="K57:L57"/>
    <mergeCell ref="M57:N57"/>
    <mergeCell ref="O57:P57"/>
    <mergeCell ref="Q57:R57"/>
    <mergeCell ref="W57:X57"/>
    <mergeCell ref="Y57:Z57"/>
    <mergeCell ref="S57:T57"/>
    <mergeCell ref="I55:J55"/>
    <mergeCell ref="K55:L55"/>
    <mergeCell ref="M55:N55"/>
    <mergeCell ref="O55:P55"/>
    <mergeCell ref="Y55:Z55"/>
    <mergeCell ref="Q55:R55"/>
    <mergeCell ref="X27:AA27"/>
    <mergeCell ref="AB27:AC27"/>
    <mergeCell ref="X32:AA32"/>
    <mergeCell ref="X29:AA29"/>
    <mergeCell ref="AA53:AB53"/>
    <mergeCell ref="AC53:AD53"/>
    <mergeCell ref="U53:V53"/>
    <mergeCell ref="AC54:AD54"/>
    <mergeCell ref="U54:V54"/>
    <mergeCell ref="W54:X54"/>
    <mergeCell ref="Y54:Z54"/>
    <mergeCell ref="AA54:AB54"/>
    <mergeCell ref="AB45:AC45"/>
    <mergeCell ref="AB44:AC44"/>
    <mergeCell ref="Q27:R27"/>
    <mergeCell ref="S31:V31"/>
    <mergeCell ref="AB29:AC29"/>
    <mergeCell ref="AB30:AC30"/>
    <mergeCell ref="Y52:Z52"/>
    <mergeCell ref="L14:O14"/>
    <mergeCell ref="AB33:AC33"/>
    <mergeCell ref="S32:V32"/>
    <mergeCell ref="S33:V33"/>
    <mergeCell ref="Y14:AB14"/>
    <mergeCell ref="AB28:AC28"/>
    <mergeCell ref="M27:P27"/>
    <mergeCell ref="X31:AA31"/>
    <mergeCell ref="S27:V27"/>
    <mergeCell ref="AB32:AC32"/>
    <mergeCell ref="X33:AA33"/>
    <mergeCell ref="X38:AA38"/>
    <mergeCell ref="AB38:AC38"/>
    <mergeCell ref="X39:AA39"/>
    <mergeCell ref="AB34:AC34"/>
    <mergeCell ref="X34:AA34"/>
    <mergeCell ref="S36:AA36"/>
    <mergeCell ref="W16:X16"/>
    <mergeCell ref="AB31:AC31"/>
    <mergeCell ref="Q52:R52"/>
    <mergeCell ref="S52:T52"/>
    <mergeCell ref="U52:V52"/>
    <mergeCell ref="W52:X52"/>
    <mergeCell ref="S38:V38"/>
    <mergeCell ref="S34:V34"/>
    <mergeCell ref="S39:V39"/>
    <mergeCell ref="Q39:R39"/>
    <mergeCell ref="Q42:R42"/>
    <mergeCell ref="S40:V40"/>
    <mergeCell ref="Q41:R41"/>
    <mergeCell ref="X45:AA45"/>
    <mergeCell ref="X44:AA44"/>
    <mergeCell ref="E43:G43"/>
    <mergeCell ref="H43:K43"/>
    <mergeCell ref="B37:D37"/>
    <mergeCell ref="E37:G37"/>
    <mergeCell ref="H37:K37"/>
    <mergeCell ref="M52:N52"/>
    <mergeCell ref="O52:P52"/>
    <mergeCell ref="B26:D26"/>
    <mergeCell ref="E26:G26"/>
    <mergeCell ref="H26:K26"/>
    <mergeCell ref="M30:P30"/>
    <mergeCell ref="B27:D27"/>
    <mergeCell ref="E27:G27"/>
    <mergeCell ref="H27:K27"/>
    <mergeCell ref="B39:D39"/>
    <mergeCell ref="E39:G39"/>
    <mergeCell ref="H39:K39"/>
    <mergeCell ref="M39:P39"/>
    <mergeCell ref="M28:P28"/>
    <mergeCell ref="B40:D40"/>
    <mergeCell ref="E40:G40"/>
    <mergeCell ref="H40:K40"/>
    <mergeCell ref="M40:P40"/>
    <mergeCell ref="B36:D36"/>
    <mergeCell ref="Q13:V13"/>
    <mergeCell ref="W13:AB13"/>
    <mergeCell ref="D12:O12"/>
    <mergeCell ref="D8:E8"/>
    <mergeCell ref="Q12:AB12"/>
    <mergeCell ref="D10:E10"/>
    <mergeCell ref="F10:I10"/>
    <mergeCell ref="AB25:AC25"/>
    <mergeCell ref="Q26:R26"/>
    <mergeCell ref="S26:V26"/>
    <mergeCell ref="W14:X14"/>
    <mergeCell ref="Q14:R14"/>
    <mergeCell ref="S14:V14"/>
    <mergeCell ref="S15:V15"/>
    <mergeCell ref="W15:X15"/>
    <mergeCell ref="Y15:AB15"/>
    <mergeCell ref="J15:K15"/>
    <mergeCell ref="L15:O15"/>
    <mergeCell ref="Q15:R15"/>
    <mergeCell ref="D13:I13"/>
    <mergeCell ref="B20:E20"/>
    <mergeCell ref="B22:E22"/>
    <mergeCell ref="W7:AB7"/>
    <mergeCell ref="Q8:R8"/>
    <mergeCell ref="S8:V8"/>
    <mergeCell ref="W8:X8"/>
    <mergeCell ref="Y8:AB8"/>
    <mergeCell ref="L8:O8"/>
    <mergeCell ref="S9:V9"/>
    <mergeCell ref="Q10:R10"/>
    <mergeCell ref="Q7:V7"/>
    <mergeCell ref="W10:X10"/>
    <mergeCell ref="L9:O9"/>
    <mergeCell ref="Y9:AB9"/>
    <mergeCell ref="W9:X9"/>
    <mergeCell ref="Q9:R9"/>
    <mergeCell ref="Y10:AB10"/>
    <mergeCell ref="L10:O10"/>
    <mergeCell ref="S10:V10"/>
    <mergeCell ref="D7:I7"/>
    <mergeCell ref="F8:I8"/>
    <mergeCell ref="J7:O7"/>
    <mergeCell ref="J8:K8"/>
    <mergeCell ref="D9:E9"/>
    <mergeCell ref="F9:I9"/>
    <mergeCell ref="B12:B16"/>
    <mergeCell ref="F14:I14"/>
    <mergeCell ref="J14:K14"/>
    <mergeCell ref="J10:K10"/>
    <mergeCell ref="F15:I15"/>
    <mergeCell ref="D15:E15"/>
    <mergeCell ref="D16:E16"/>
    <mergeCell ref="F16:I16"/>
    <mergeCell ref="B6:B10"/>
    <mergeCell ref="D14:E14"/>
    <mergeCell ref="D6:O6"/>
    <mergeCell ref="J9:K9"/>
    <mergeCell ref="J13:O13"/>
    <mergeCell ref="Q28:R28"/>
    <mergeCell ref="H29:K29"/>
    <mergeCell ref="H33:K33"/>
    <mergeCell ref="M33:P33"/>
    <mergeCell ref="H32:K32"/>
    <mergeCell ref="B31:D31"/>
    <mergeCell ref="E31:G31"/>
    <mergeCell ref="H31:K31"/>
    <mergeCell ref="M31:P31"/>
    <mergeCell ref="B33:D33"/>
    <mergeCell ref="E33:G33"/>
    <mergeCell ref="M32:P32"/>
    <mergeCell ref="B29:D29"/>
    <mergeCell ref="B28:D28"/>
    <mergeCell ref="E32:G32"/>
    <mergeCell ref="E30:G30"/>
    <mergeCell ref="E36:G36"/>
    <mergeCell ref="H36:P36"/>
    <mergeCell ref="H34:K34"/>
    <mergeCell ref="M34:P34"/>
    <mergeCell ref="H30:K30"/>
    <mergeCell ref="E38:G38"/>
    <mergeCell ref="M53:N53"/>
    <mergeCell ref="O53:P53"/>
    <mergeCell ref="Q53:R53"/>
    <mergeCell ref="H38:K38"/>
    <mergeCell ref="M38:P38"/>
    <mergeCell ref="Q38:R38"/>
    <mergeCell ref="M37:P37"/>
    <mergeCell ref="Q37:R37"/>
    <mergeCell ref="Q34:R34"/>
    <mergeCell ref="H41:K41"/>
    <mergeCell ref="E41:G41"/>
    <mergeCell ref="M41:P41"/>
    <mergeCell ref="B46:AC46"/>
    <mergeCell ref="X41:AA41"/>
    <mergeCell ref="AB41:AC41"/>
    <mergeCell ref="S41:V41"/>
    <mergeCell ref="M43:P43"/>
    <mergeCell ref="E42:G42"/>
    <mergeCell ref="H42:K42"/>
    <mergeCell ref="S43:V43"/>
    <mergeCell ref="W53:X53"/>
    <mergeCell ref="B42:D42"/>
    <mergeCell ref="Y53:Z53"/>
    <mergeCell ref="B23:E23"/>
    <mergeCell ref="B25:D25"/>
    <mergeCell ref="E25:G25"/>
    <mergeCell ref="AA52:AB52"/>
    <mergeCell ref="X26:AA26"/>
    <mergeCell ref="AB26:AC26"/>
    <mergeCell ref="Q25:R25"/>
    <mergeCell ref="S25:AA25"/>
    <mergeCell ref="S28:V28"/>
    <mergeCell ref="AC52:AD52"/>
    <mergeCell ref="Q31:R31"/>
    <mergeCell ref="S37:V37"/>
    <mergeCell ref="Q36:R36"/>
    <mergeCell ref="AB39:AC39"/>
    <mergeCell ref="S29:V29"/>
    <mergeCell ref="E28:G28"/>
    <mergeCell ref="H28:K28"/>
    <mergeCell ref="Q33:R33"/>
    <mergeCell ref="B32:D32"/>
    <mergeCell ref="I53:J53"/>
    <mergeCell ref="K53:L53"/>
    <mergeCell ref="B30:D30"/>
    <mergeCell ref="C2:AD2"/>
    <mergeCell ref="X42:AA42"/>
    <mergeCell ref="AB42:AC42"/>
    <mergeCell ref="S42:V42"/>
    <mergeCell ref="B38:D38"/>
    <mergeCell ref="AB43:AC43"/>
    <mergeCell ref="B41:D41"/>
    <mergeCell ref="Q40:R40"/>
    <mergeCell ref="M42:P42"/>
    <mergeCell ref="B21:E21"/>
    <mergeCell ref="X43:AA43"/>
    <mergeCell ref="B43:D43"/>
    <mergeCell ref="Q43:R43"/>
    <mergeCell ref="H25:P25"/>
    <mergeCell ref="E29:G29"/>
    <mergeCell ref="M29:P29"/>
    <mergeCell ref="Q29:R29"/>
    <mergeCell ref="B34:D34"/>
    <mergeCell ref="E34:G34"/>
    <mergeCell ref="Q32:R32"/>
    <mergeCell ref="Q6:AB6"/>
    <mergeCell ref="B45:D45"/>
    <mergeCell ref="E45:G45"/>
    <mergeCell ref="H45:K45"/>
    <mergeCell ref="M45:P45"/>
    <mergeCell ref="B44:D44"/>
    <mergeCell ref="E44:G44"/>
    <mergeCell ref="H44:K44"/>
    <mergeCell ref="Q45:R45"/>
    <mergeCell ref="S45:V45"/>
    <mergeCell ref="M44:P44"/>
    <mergeCell ref="Q44:R44"/>
    <mergeCell ref="S44:V44"/>
  </mergeCells>
  <phoneticPr fontId="1"/>
  <pageMargins left="0.39370078740157483" right="0.39370078740157483" top="0.39370078740157483" bottom="0.39370078740157483" header="0.39370078740157483" footer="0.39370078740157483"/>
  <pageSetup paperSize="9" scale="97" orientation="portrait" horizontalDpi="1200" verticalDpi="1200" r:id="rId1"/>
  <headerFooter alignWithMargins="0"/>
  <rowBreaks count="2" manualBreakCount="2">
    <brk id="50" max="29" man="1"/>
    <brk id="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81F60-9B04-4BAD-8CC7-7B5DAA614211}">
  <sheetPr>
    <pageSetUpPr autoPageBreaks="0" fitToPage="1"/>
  </sheetPr>
  <dimension ref="A1:BW62"/>
  <sheetViews>
    <sheetView view="pageBreakPreview" zoomScaleNormal="100" zoomScaleSheetLayoutView="100" workbookViewId="0">
      <selection activeCell="A53" sqref="A53:D60"/>
    </sheetView>
  </sheetViews>
  <sheetFormatPr defaultColWidth="3.375" defaultRowHeight="13.5" x14ac:dyDescent="0.15"/>
  <cols>
    <col min="1" max="42" width="3.375" style="51"/>
    <col min="43" max="43" width="12.625" style="51" bestFit="1" customWidth="1"/>
    <col min="44" max="16384" width="3.375" style="51"/>
  </cols>
  <sheetData>
    <row r="1" spans="1:75" ht="6" customHeight="1" x14ac:dyDescent="0.15">
      <c r="V1" s="52"/>
    </row>
    <row r="2" spans="1:75" s="53" customFormat="1" x14ac:dyDescent="0.15">
      <c r="A2" s="245" t="s">
        <v>124</v>
      </c>
      <c r="B2" s="348"/>
      <c r="C2" s="348"/>
      <c r="D2" s="183"/>
      <c r="E2" s="349">
        <f>A3</f>
        <v>0</v>
      </c>
      <c r="F2" s="350"/>
      <c r="G2" s="350"/>
      <c r="H2" s="351"/>
      <c r="I2" s="352">
        <f>A5</f>
        <v>0</v>
      </c>
      <c r="J2" s="350"/>
      <c r="K2" s="350"/>
      <c r="L2" s="351"/>
      <c r="M2" s="353">
        <f>A7</f>
        <v>0</v>
      </c>
      <c r="N2" s="354"/>
      <c r="O2" s="354"/>
      <c r="P2" s="355"/>
      <c r="Q2" s="352">
        <f>A9</f>
        <v>0</v>
      </c>
      <c r="R2" s="350"/>
      <c r="S2" s="350"/>
      <c r="T2" s="351"/>
      <c r="U2" s="245" t="s">
        <v>406</v>
      </c>
      <c r="V2" s="183"/>
      <c r="W2" s="336" t="s">
        <v>407</v>
      </c>
      <c r="X2" s="337"/>
      <c r="Y2" s="336" t="s">
        <v>408</v>
      </c>
      <c r="Z2" s="337"/>
      <c r="AA2" s="187" t="s">
        <v>409</v>
      </c>
      <c r="AB2" s="130"/>
      <c r="AC2" s="187" t="s">
        <v>247</v>
      </c>
      <c r="AD2" s="130"/>
      <c r="AE2" s="187" t="s">
        <v>211</v>
      </c>
      <c r="AF2" s="130"/>
      <c r="AG2" s="187" t="s">
        <v>410</v>
      </c>
      <c r="AH2" s="130"/>
      <c r="AI2" s="187" t="s">
        <v>244</v>
      </c>
      <c r="AJ2" s="130"/>
    </row>
    <row r="3" spans="1:75" s="53" customFormat="1" ht="18" customHeight="1" x14ac:dyDescent="0.15">
      <c r="A3" s="311"/>
      <c r="B3" s="312"/>
      <c r="C3" s="312"/>
      <c r="D3" s="313"/>
      <c r="E3" s="342"/>
      <c r="F3" s="343"/>
      <c r="G3" s="343"/>
      <c r="H3" s="344"/>
      <c r="I3" s="317" t="str">
        <f>IF(I4="","",IF(I4=K4,"△",IF(I4&gt;K4,"○","×")))</f>
        <v/>
      </c>
      <c r="J3" s="318"/>
      <c r="K3" s="318"/>
      <c r="L3" s="319"/>
      <c r="M3" s="317" t="str">
        <f>IF(M4="","",IF(M4=O4,"△",IF(M4&gt;O4,"○","×")))</f>
        <v/>
      </c>
      <c r="N3" s="318"/>
      <c r="O3" s="318"/>
      <c r="P3" s="319"/>
      <c r="Q3" s="317" t="str">
        <f>IF(Q4="","",IF(Q4=S4,"△",IF(Q4&gt;S4,"○","×")))</f>
        <v/>
      </c>
      <c r="R3" s="318"/>
      <c r="S3" s="318"/>
      <c r="T3" s="319"/>
      <c r="U3" s="307" t="str">
        <f xml:space="preserve"> IF(AP3=0,"", COUNTIF(E3:T3,"○"))</f>
        <v/>
      </c>
      <c r="V3" s="308"/>
      <c r="W3" s="307" t="str">
        <f xml:space="preserve"> IF(AP3=0,"", COUNTIF(E3:T3,"×"))</f>
        <v/>
      </c>
      <c r="X3" s="308"/>
      <c r="Y3" s="307" t="str">
        <f xml:space="preserve"> IF(AP3=0,"", COUNTIF(E3:T3,"△"))</f>
        <v/>
      </c>
      <c r="Z3" s="308"/>
      <c r="AA3" s="307" t="str">
        <f>IF(AP3=0,"", U3*3+Y3)</f>
        <v/>
      </c>
      <c r="AB3" s="308"/>
      <c r="AC3" s="307" t="str">
        <f>IF(AP3=0,"",SUM(E4,I4,M4,Q4))</f>
        <v/>
      </c>
      <c r="AD3" s="308"/>
      <c r="AE3" s="307" t="str">
        <f>IF(AP3=0,"",SUM(G4,K4,O4,S4))</f>
        <v/>
      </c>
      <c r="AF3" s="308"/>
      <c r="AG3" s="307" t="str">
        <f>IF(AP3=0,"",SUM(AC3,-AE3))</f>
        <v/>
      </c>
      <c r="AH3" s="308"/>
      <c r="AI3" s="307" t="str">
        <f>IF(AP3=0,"",_xlfn.RANK.EQ(AQ3,AQ3:AQ10))</f>
        <v/>
      </c>
      <c r="AJ3" s="308"/>
      <c r="AK3" s="4"/>
      <c r="AL3" s="4"/>
      <c r="AM3" s="4"/>
      <c r="AN3" s="4"/>
      <c r="AO3" s="4"/>
      <c r="AP3" s="4">
        <f>COUNTA(I4:T4,M6:T6,Q8:T8)</f>
        <v>0</v>
      </c>
      <c r="AQ3" s="60" t="str">
        <f>IF(AP3=0,"",10000000000+(AA3*100000000)+(100000+(AG3*1000))+(AC3))</f>
        <v/>
      </c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</row>
    <row r="4" spans="1:75" s="53" customFormat="1" ht="18" customHeight="1" x14ac:dyDescent="0.15">
      <c r="A4" s="314"/>
      <c r="B4" s="315"/>
      <c r="C4" s="315"/>
      <c r="D4" s="316"/>
      <c r="E4" s="345"/>
      <c r="F4" s="346"/>
      <c r="G4" s="346"/>
      <c r="H4" s="347"/>
      <c r="I4" s="340"/>
      <c r="J4" s="341"/>
      <c r="K4" s="340"/>
      <c r="L4" s="341"/>
      <c r="M4" s="340"/>
      <c r="N4" s="341"/>
      <c r="O4" s="340"/>
      <c r="P4" s="341"/>
      <c r="Q4" s="340"/>
      <c r="R4" s="341"/>
      <c r="S4" s="340"/>
      <c r="T4" s="341"/>
      <c r="U4" s="309"/>
      <c r="V4" s="122"/>
      <c r="W4" s="309"/>
      <c r="X4" s="122"/>
      <c r="Y4" s="309"/>
      <c r="Z4" s="122"/>
      <c r="AA4" s="309"/>
      <c r="AB4" s="122"/>
      <c r="AC4" s="309"/>
      <c r="AD4" s="122"/>
      <c r="AE4" s="309"/>
      <c r="AF4" s="122"/>
      <c r="AG4" s="309"/>
      <c r="AH4" s="122"/>
      <c r="AI4" s="309"/>
      <c r="AJ4" s="122"/>
      <c r="AK4" s="4"/>
      <c r="AL4" s="4"/>
      <c r="AM4" s="4"/>
      <c r="AN4" s="4"/>
      <c r="AO4" s="4"/>
      <c r="AP4" s="4"/>
      <c r="AQ4" s="60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</row>
    <row r="5" spans="1:75" s="53" customFormat="1" ht="18" customHeight="1" x14ac:dyDescent="0.15">
      <c r="A5" s="311"/>
      <c r="B5" s="312"/>
      <c r="C5" s="312"/>
      <c r="D5" s="313"/>
      <c r="E5" s="317" t="str">
        <f>IF(I4="","",IF(E6=G6,"△",IF(E6&gt;G6,"○","×")))</f>
        <v/>
      </c>
      <c r="F5" s="318"/>
      <c r="G5" s="318"/>
      <c r="H5" s="319"/>
      <c r="I5" s="320"/>
      <c r="J5" s="321"/>
      <c r="K5" s="321"/>
      <c r="L5" s="322"/>
      <c r="M5" s="317" t="str">
        <f>IF(M6="","",IF(M6=O6,"△",IF(M6&gt;O6,"○","×")))</f>
        <v/>
      </c>
      <c r="N5" s="318"/>
      <c r="O5" s="318"/>
      <c r="P5" s="319"/>
      <c r="Q5" s="317" t="str">
        <f>IF(Q6="","",IF(Q6=S6,"△",IF(Q6&gt;S6,"○","×")))</f>
        <v/>
      </c>
      <c r="R5" s="318"/>
      <c r="S5" s="318"/>
      <c r="T5" s="319"/>
      <c r="U5" s="307" t="str">
        <f xml:space="preserve"> IF($AP$3=0,"", COUNTIF(E5:T5,"○"))</f>
        <v/>
      </c>
      <c r="V5" s="308"/>
      <c r="W5" s="307" t="str">
        <f xml:space="preserve"> IF($AP$3=0,"", COUNTIF(E5:T5,"×"))</f>
        <v/>
      </c>
      <c r="X5" s="308"/>
      <c r="Y5" s="307" t="str">
        <f xml:space="preserve"> IF($AP$3=0,"", COUNTIF(E5:T5,"△"))</f>
        <v/>
      </c>
      <c r="Z5" s="308"/>
      <c r="AA5" s="307" t="str">
        <f>IF(AP3=0,"", U5*3+Y5)</f>
        <v/>
      </c>
      <c r="AB5" s="308"/>
      <c r="AC5" s="307" t="str">
        <f>IF(AP3=0,"",SUM(E6,I6,M6,Q6))</f>
        <v/>
      </c>
      <c r="AD5" s="308"/>
      <c r="AE5" s="307" t="str">
        <f>IF(AP3=0,"",SUM(G6,K6,O6,S6))</f>
        <v/>
      </c>
      <c r="AF5" s="308"/>
      <c r="AG5" s="307" t="str">
        <f>IF(AP3=0,"",SUM(AC5,-AE5))</f>
        <v/>
      </c>
      <c r="AH5" s="308"/>
      <c r="AI5" s="307" t="str">
        <f>IF(AP3=0,"",_xlfn.RANK.EQ(AQ5,AQ3:AQ10))</f>
        <v/>
      </c>
      <c r="AJ5" s="308"/>
      <c r="AK5" s="4"/>
      <c r="AL5" s="4"/>
      <c r="AM5" s="4"/>
      <c r="AN5" s="4"/>
      <c r="AO5" s="4"/>
      <c r="AP5" s="4"/>
      <c r="AQ5" s="60" t="str">
        <f>IF(AP3=0,"",10000000000+(AA5*100000000)+(100000+(AG5*1000))+(AC5))</f>
        <v/>
      </c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s="53" customFormat="1" ht="18" customHeight="1" x14ac:dyDescent="0.15">
      <c r="A6" s="314"/>
      <c r="B6" s="315"/>
      <c r="C6" s="315"/>
      <c r="D6" s="316"/>
      <c r="E6" s="336" t="str">
        <f>IF(K4="","",K4)</f>
        <v/>
      </c>
      <c r="F6" s="337"/>
      <c r="G6" s="336" t="str">
        <f>IF(I4="","",I4)</f>
        <v/>
      </c>
      <c r="H6" s="337"/>
      <c r="I6" s="323"/>
      <c r="J6" s="324"/>
      <c r="K6" s="324"/>
      <c r="L6" s="325"/>
      <c r="M6" s="338"/>
      <c r="N6" s="339"/>
      <c r="O6" s="338"/>
      <c r="P6" s="339"/>
      <c r="Q6" s="338"/>
      <c r="R6" s="339"/>
      <c r="S6" s="338"/>
      <c r="T6" s="339"/>
      <c r="U6" s="309"/>
      <c r="V6" s="122"/>
      <c r="W6" s="309"/>
      <c r="X6" s="122"/>
      <c r="Y6" s="309"/>
      <c r="Z6" s="122"/>
      <c r="AA6" s="309"/>
      <c r="AB6" s="122"/>
      <c r="AC6" s="309"/>
      <c r="AD6" s="122"/>
      <c r="AE6" s="309"/>
      <c r="AF6" s="122"/>
      <c r="AG6" s="309"/>
      <c r="AH6" s="122"/>
      <c r="AI6" s="309"/>
      <c r="AJ6" s="122"/>
      <c r="AK6" s="4"/>
      <c r="AL6" s="4"/>
      <c r="AM6" s="4"/>
      <c r="AN6" s="4"/>
      <c r="AO6" s="4"/>
      <c r="AP6" s="4"/>
      <c r="AQ6" s="60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s="53" customFormat="1" ht="18" customHeight="1" x14ac:dyDescent="0.15">
      <c r="A7" s="311"/>
      <c r="B7" s="312"/>
      <c r="C7" s="312"/>
      <c r="D7" s="313"/>
      <c r="E7" s="317" t="str">
        <f>IF(M4="","",IF(E8=G8,"△",IF(E8&gt;G8,"○","×")))</f>
        <v/>
      </c>
      <c r="F7" s="318"/>
      <c r="G7" s="318"/>
      <c r="H7" s="319"/>
      <c r="I7" s="317" t="str">
        <f>IF(M6="","",IF(I8=K8,"△",IF(I8&gt;K8,"○","×")))</f>
        <v/>
      </c>
      <c r="J7" s="318"/>
      <c r="K7" s="318"/>
      <c r="L7" s="319"/>
      <c r="M7" s="330"/>
      <c r="N7" s="331"/>
      <c r="O7" s="331"/>
      <c r="P7" s="332"/>
      <c r="Q7" s="317" t="str">
        <f>IF(Q8="","",IF(Q8=S8,"△",IF(Q8&gt;S8,"○","×")))</f>
        <v/>
      </c>
      <c r="R7" s="318"/>
      <c r="S7" s="318"/>
      <c r="T7" s="319"/>
      <c r="U7" s="307" t="str">
        <f xml:space="preserve"> IF($AP$3=0,"", COUNTIF(E7:T7,"○"))</f>
        <v/>
      </c>
      <c r="V7" s="308"/>
      <c r="W7" s="307" t="str">
        <f xml:space="preserve"> IF($AP$3=0,"", COUNTIF(E7:T7,"×"))</f>
        <v/>
      </c>
      <c r="X7" s="308"/>
      <c r="Y7" s="307" t="str">
        <f xml:space="preserve"> IF($AP$3=0,"", COUNTIF(E7:T7,"△"))</f>
        <v/>
      </c>
      <c r="Z7" s="308"/>
      <c r="AA7" s="307" t="str">
        <f>IF(AP3=0,"", U7*3+Y7)</f>
        <v/>
      </c>
      <c r="AB7" s="308"/>
      <c r="AC7" s="307" t="str">
        <f>IF(AP3=0,"",SUM(E8,I8,M8,Q8))</f>
        <v/>
      </c>
      <c r="AD7" s="308"/>
      <c r="AE7" s="307" t="str">
        <f>IF(AP3=0,"",SUM(G8,K8,O8,S8))</f>
        <v/>
      </c>
      <c r="AF7" s="308"/>
      <c r="AG7" s="307" t="str">
        <f>IF(AP3=0,"",SUM(AC7,-AE7))</f>
        <v/>
      </c>
      <c r="AH7" s="308"/>
      <c r="AI7" s="307" t="str">
        <f>IF(AP3=0,"",_xlfn.RANK.EQ(AQ7,AQ3:AQ10))</f>
        <v/>
      </c>
      <c r="AJ7" s="308"/>
      <c r="AK7" s="4"/>
      <c r="AL7" s="4"/>
      <c r="AM7" s="4"/>
      <c r="AN7" s="4"/>
      <c r="AO7" s="4"/>
      <c r="AP7" s="4"/>
      <c r="AQ7" s="60" t="str">
        <f>IF(AP3=0,"",10000000000+(AA7*100000000)+(100000+(AG7*1000))+(AC7))</f>
        <v/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s="53" customFormat="1" ht="18" customHeight="1" x14ac:dyDescent="0.15">
      <c r="A8" s="314"/>
      <c r="B8" s="315"/>
      <c r="C8" s="315"/>
      <c r="D8" s="316"/>
      <c r="E8" s="326" t="str">
        <f>IF(O4="","",O4)</f>
        <v/>
      </c>
      <c r="F8" s="327"/>
      <c r="G8" s="326" t="str">
        <f>IF(M4="","",M4)</f>
        <v/>
      </c>
      <c r="H8" s="327"/>
      <c r="I8" s="326" t="str">
        <f>IF(O6="","",O6)</f>
        <v/>
      </c>
      <c r="J8" s="327"/>
      <c r="K8" s="326" t="str">
        <f>IF(M6="","",M6)</f>
        <v/>
      </c>
      <c r="L8" s="327"/>
      <c r="M8" s="333"/>
      <c r="N8" s="334"/>
      <c r="O8" s="334"/>
      <c r="P8" s="335"/>
      <c r="Q8" s="328"/>
      <c r="R8" s="329"/>
      <c r="S8" s="328"/>
      <c r="T8" s="329"/>
      <c r="U8" s="309"/>
      <c r="V8" s="122"/>
      <c r="W8" s="309"/>
      <c r="X8" s="122"/>
      <c r="Y8" s="309"/>
      <c r="Z8" s="122"/>
      <c r="AA8" s="309"/>
      <c r="AB8" s="122"/>
      <c r="AC8" s="309"/>
      <c r="AD8" s="122"/>
      <c r="AE8" s="309"/>
      <c r="AF8" s="122"/>
      <c r="AG8" s="309"/>
      <c r="AH8" s="122"/>
      <c r="AI8" s="309"/>
      <c r="AJ8" s="122"/>
      <c r="AK8" s="4"/>
      <c r="AL8" s="4"/>
      <c r="AM8" s="4"/>
      <c r="AN8" s="4"/>
      <c r="AO8" s="4"/>
      <c r="AP8" s="4"/>
      <c r="AQ8" s="60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s="53" customFormat="1" ht="18" customHeight="1" x14ac:dyDescent="0.15">
      <c r="A9" s="311"/>
      <c r="B9" s="312"/>
      <c r="C9" s="312"/>
      <c r="D9" s="313"/>
      <c r="E9" s="317" t="str">
        <f>IF(Q4="","",IF(E10=G10,"△",IF(E10&gt;G10,"○","×")))</f>
        <v/>
      </c>
      <c r="F9" s="318"/>
      <c r="G9" s="318"/>
      <c r="H9" s="319"/>
      <c r="I9" s="317" t="str">
        <f>IF(Q6="","",IF(I10=K10,"△",IF(I10&gt;K10,"○","×")))</f>
        <v/>
      </c>
      <c r="J9" s="318"/>
      <c r="K9" s="318"/>
      <c r="L9" s="319"/>
      <c r="M9" s="317" t="str">
        <f>IF(Q8="","",IF(M10=O10,"△",IF(M10&gt;O10,"○","×")))</f>
        <v/>
      </c>
      <c r="N9" s="318"/>
      <c r="O9" s="318"/>
      <c r="P9" s="319"/>
      <c r="Q9" s="320"/>
      <c r="R9" s="321"/>
      <c r="S9" s="321"/>
      <c r="T9" s="322"/>
      <c r="U9" s="307" t="str">
        <f xml:space="preserve"> IF($AP$3=0,"", COUNTIF(E9:T9,"○"))</f>
        <v/>
      </c>
      <c r="V9" s="308"/>
      <c r="W9" s="307" t="str">
        <f xml:space="preserve"> IF($AP$3=0,"", COUNTIF(E9:T9,"×"))</f>
        <v/>
      </c>
      <c r="X9" s="308"/>
      <c r="Y9" s="307" t="str">
        <f xml:space="preserve"> IF($AP$3=0,"", COUNTIF(E9:T9,"△"))</f>
        <v/>
      </c>
      <c r="Z9" s="308"/>
      <c r="AA9" s="307" t="str">
        <f>IF(AP3=0,"", U9*3+Y9)</f>
        <v/>
      </c>
      <c r="AB9" s="308"/>
      <c r="AC9" s="307" t="str">
        <f>IF(AP3=0,"",SUM(E10,I10,M10,Q10))</f>
        <v/>
      </c>
      <c r="AD9" s="308"/>
      <c r="AE9" s="307" t="str">
        <f>IF(AP3=0,"",SUM(G10,K10,O10,S10))</f>
        <v/>
      </c>
      <c r="AF9" s="308"/>
      <c r="AG9" s="307" t="str">
        <f>IF(AP3=0,"",SUM(AC9,-AE9))</f>
        <v/>
      </c>
      <c r="AH9" s="308"/>
      <c r="AI9" s="307" t="str">
        <f>IF(AP3=0,"",_xlfn.RANK.EQ(AQ9,AQ3:AQ10))</f>
        <v/>
      </c>
      <c r="AJ9" s="308"/>
      <c r="AK9" s="4"/>
      <c r="AL9" s="4"/>
      <c r="AM9" s="4"/>
      <c r="AN9" s="4"/>
      <c r="AO9" s="4"/>
      <c r="AP9" s="4"/>
      <c r="AQ9" s="60" t="str">
        <f>IF(AP3=0,"",10000000000+(AA9*100000000)+(100000+(AG9*1000))+(AC9))</f>
        <v/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s="53" customFormat="1" ht="18" customHeight="1" x14ac:dyDescent="0.15">
      <c r="A10" s="314"/>
      <c r="B10" s="315"/>
      <c r="C10" s="315"/>
      <c r="D10" s="316"/>
      <c r="E10" s="310" t="str">
        <f>IF(S4="","",S4)</f>
        <v/>
      </c>
      <c r="F10" s="310"/>
      <c r="G10" s="310" t="str">
        <f>IF(Q4="","",Q4)</f>
        <v/>
      </c>
      <c r="H10" s="310"/>
      <c r="I10" s="310" t="str">
        <f>IF(S6="","",S6)</f>
        <v/>
      </c>
      <c r="J10" s="310"/>
      <c r="K10" s="310" t="str">
        <f>IF(Q6="","",Q6)</f>
        <v/>
      </c>
      <c r="L10" s="310"/>
      <c r="M10" s="310" t="str">
        <f>IF(S8="","",S8)</f>
        <v/>
      </c>
      <c r="N10" s="310"/>
      <c r="O10" s="310" t="str">
        <f>IF(Q8="","",Q8)</f>
        <v/>
      </c>
      <c r="P10" s="310"/>
      <c r="Q10" s="323"/>
      <c r="R10" s="324"/>
      <c r="S10" s="324"/>
      <c r="T10" s="325"/>
      <c r="U10" s="309"/>
      <c r="V10" s="122"/>
      <c r="W10" s="309"/>
      <c r="X10" s="122"/>
      <c r="Y10" s="309"/>
      <c r="Z10" s="122"/>
      <c r="AA10" s="309"/>
      <c r="AB10" s="122"/>
      <c r="AC10" s="309"/>
      <c r="AD10" s="122"/>
      <c r="AE10" s="309"/>
      <c r="AF10" s="122"/>
      <c r="AG10" s="309"/>
      <c r="AH10" s="122"/>
      <c r="AI10" s="309"/>
      <c r="AJ10" s="122"/>
      <c r="AK10" s="4"/>
      <c r="AL10" s="4"/>
      <c r="AM10" s="4"/>
      <c r="AN10" s="4"/>
      <c r="AO10" s="4"/>
      <c r="AP10" s="4"/>
      <c r="AQ10" s="60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x14ac:dyDescent="0.15">
      <c r="V11" s="52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</row>
    <row r="12" spans="1:75" s="53" customFormat="1" x14ac:dyDescent="0.15">
      <c r="A12" s="245" t="s">
        <v>121</v>
      </c>
      <c r="B12" s="348"/>
      <c r="C12" s="348"/>
      <c r="D12" s="183"/>
      <c r="E12" s="349">
        <f>A13</f>
        <v>0</v>
      </c>
      <c r="F12" s="350"/>
      <c r="G12" s="350"/>
      <c r="H12" s="351"/>
      <c r="I12" s="352">
        <f>A15</f>
        <v>0</v>
      </c>
      <c r="J12" s="350"/>
      <c r="K12" s="350"/>
      <c r="L12" s="351"/>
      <c r="M12" s="353">
        <f>A17</f>
        <v>0</v>
      </c>
      <c r="N12" s="354"/>
      <c r="O12" s="354"/>
      <c r="P12" s="355"/>
      <c r="Q12" s="352">
        <f>A19</f>
        <v>0</v>
      </c>
      <c r="R12" s="350"/>
      <c r="S12" s="350"/>
      <c r="T12" s="351"/>
      <c r="U12" s="245" t="s">
        <v>406</v>
      </c>
      <c r="V12" s="183"/>
      <c r="W12" s="336" t="s">
        <v>407</v>
      </c>
      <c r="X12" s="337"/>
      <c r="Y12" s="336" t="s">
        <v>408</v>
      </c>
      <c r="Z12" s="337"/>
      <c r="AA12" s="187" t="s">
        <v>409</v>
      </c>
      <c r="AB12" s="130"/>
      <c r="AC12" s="187" t="s">
        <v>247</v>
      </c>
      <c r="AD12" s="130"/>
      <c r="AE12" s="187" t="s">
        <v>211</v>
      </c>
      <c r="AF12" s="130"/>
      <c r="AG12" s="187" t="s">
        <v>410</v>
      </c>
      <c r="AH12" s="130"/>
      <c r="AI12" s="187" t="s">
        <v>244</v>
      </c>
      <c r="AJ12" s="130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s="53" customFormat="1" ht="18" customHeight="1" x14ac:dyDescent="0.15">
      <c r="A13" s="311"/>
      <c r="B13" s="312"/>
      <c r="C13" s="312"/>
      <c r="D13" s="313"/>
      <c r="E13" s="342"/>
      <c r="F13" s="343"/>
      <c r="G13" s="343"/>
      <c r="H13" s="344"/>
      <c r="I13" s="317" t="str">
        <f>IF(I14="","",IF(I14=K14,"△",IF(I14&gt;K14,"○","×")))</f>
        <v/>
      </c>
      <c r="J13" s="318"/>
      <c r="K13" s="318"/>
      <c r="L13" s="319"/>
      <c r="M13" s="317" t="str">
        <f>IF(M14="","",IF(M14=O14,"△",IF(M14&gt;O14,"○","×")))</f>
        <v/>
      </c>
      <c r="N13" s="318"/>
      <c r="O13" s="318"/>
      <c r="P13" s="319"/>
      <c r="Q13" s="317" t="str">
        <f>IF(Q14="","",IF(Q14=S14,"△",IF(Q14&gt;S14,"○","×")))</f>
        <v/>
      </c>
      <c r="R13" s="318"/>
      <c r="S13" s="318"/>
      <c r="T13" s="319"/>
      <c r="U13" s="307" t="str">
        <f xml:space="preserve"> IF(AP13=0,"", COUNTIF(E13:T13,"○"))</f>
        <v/>
      </c>
      <c r="V13" s="308"/>
      <c r="W13" s="307" t="str">
        <f xml:space="preserve"> IF(AP13=0,"", COUNTIF(E13:T13,"×"))</f>
        <v/>
      </c>
      <c r="X13" s="308"/>
      <c r="Y13" s="307" t="str">
        <f xml:space="preserve"> IF(AP13=0,"", COUNTIF(E13:T13,"△"))</f>
        <v/>
      </c>
      <c r="Z13" s="308"/>
      <c r="AA13" s="307" t="str">
        <f>IF(AP13=0,"", U13*3+Y13)</f>
        <v/>
      </c>
      <c r="AB13" s="308"/>
      <c r="AC13" s="307" t="str">
        <f>IF(AP13=0,"",SUM(E14,I14,M14,Q14))</f>
        <v/>
      </c>
      <c r="AD13" s="308"/>
      <c r="AE13" s="307" t="str">
        <f>IF(AP13=0,"",SUM(G14,K14,O14,S14))</f>
        <v/>
      </c>
      <c r="AF13" s="308"/>
      <c r="AG13" s="307" t="str">
        <f>IF(AP13=0,"",SUM(AC13,-AE13))</f>
        <v/>
      </c>
      <c r="AH13" s="308"/>
      <c r="AI13" s="307" t="str">
        <f>IF(AP13=0,"",_xlfn.RANK.EQ(AQ13,AQ13:AQ20))</f>
        <v/>
      </c>
      <c r="AJ13" s="308"/>
      <c r="AK13" s="4"/>
      <c r="AL13" s="4"/>
      <c r="AM13" s="4"/>
      <c r="AN13" s="4"/>
      <c r="AO13" s="4"/>
      <c r="AP13" s="4">
        <f>COUNTA(I14:T14,M16:T16,Q18:T18)</f>
        <v>0</v>
      </c>
      <c r="AQ13" s="60" t="str">
        <f>IF(AP13=0,"",10000000000+(AA13*100000000)+(100000+(AG13*1000))+(AC13))</f>
        <v/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s="53" customFormat="1" ht="18" customHeight="1" x14ac:dyDescent="0.15">
      <c r="A14" s="314"/>
      <c r="B14" s="315"/>
      <c r="C14" s="315"/>
      <c r="D14" s="316"/>
      <c r="E14" s="345"/>
      <c r="F14" s="346"/>
      <c r="G14" s="346"/>
      <c r="H14" s="347"/>
      <c r="I14" s="340"/>
      <c r="J14" s="341"/>
      <c r="K14" s="340"/>
      <c r="L14" s="341"/>
      <c r="M14" s="340"/>
      <c r="N14" s="341"/>
      <c r="O14" s="340"/>
      <c r="P14" s="341"/>
      <c r="Q14" s="340"/>
      <c r="R14" s="341"/>
      <c r="S14" s="340"/>
      <c r="T14" s="341"/>
      <c r="U14" s="309"/>
      <c r="V14" s="122"/>
      <c r="W14" s="309"/>
      <c r="X14" s="122"/>
      <c r="Y14" s="309"/>
      <c r="Z14" s="122"/>
      <c r="AA14" s="309"/>
      <c r="AB14" s="122"/>
      <c r="AC14" s="309"/>
      <c r="AD14" s="122"/>
      <c r="AE14" s="309"/>
      <c r="AF14" s="122"/>
      <c r="AG14" s="309"/>
      <c r="AH14" s="122"/>
      <c r="AI14" s="309"/>
      <c r="AJ14" s="122"/>
      <c r="AK14" s="4"/>
      <c r="AL14" s="4"/>
      <c r="AM14" s="4"/>
      <c r="AN14" s="4"/>
      <c r="AO14" s="4"/>
      <c r="AP14" s="4"/>
      <c r="AQ14" s="60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s="53" customFormat="1" ht="18" customHeight="1" x14ac:dyDescent="0.15">
      <c r="A15" s="311"/>
      <c r="B15" s="312"/>
      <c r="C15" s="312"/>
      <c r="D15" s="313"/>
      <c r="E15" s="317" t="str">
        <f>IF(I14="","",IF(E16=G16,"△",IF(E16&gt;G16,"○","×")))</f>
        <v/>
      </c>
      <c r="F15" s="318"/>
      <c r="G15" s="318"/>
      <c r="H15" s="319"/>
      <c r="I15" s="320"/>
      <c r="J15" s="321"/>
      <c r="K15" s="321"/>
      <c r="L15" s="322"/>
      <c r="M15" s="317" t="str">
        <f>IF(M16="","",IF(M16=O16,"△",IF(M16&gt;O16,"○","×")))</f>
        <v/>
      </c>
      <c r="N15" s="318"/>
      <c r="O15" s="318"/>
      <c r="P15" s="319"/>
      <c r="Q15" s="317" t="str">
        <f>IF(Q16="","",IF(Q16=S16,"△",IF(Q16&gt;S16,"○","×")))</f>
        <v/>
      </c>
      <c r="R15" s="318"/>
      <c r="S15" s="318"/>
      <c r="T15" s="319"/>
      <c r="U15" s="307" t="str">
        <f xml:space="preserve"> IF(AP13=0,"", COUNTIF(E15:T15,"○"))</f>
        <v/>
      </c>
      <c r="V15" s="308"/>
      <c r="W15" s="307" t="str">
        <f xml:space="preserve"> IF(AP13=0,"", COUNTIF(E15:T15,"×"))</f>
        <v/>
      </c>
      <c r="X15" s="308"/>
      <c r="Y15" s="307" t="str">
        <f xml:space="preserve"> IF(AP13=0,"", COUNTIF(E15:T15,"△"))</f>
        <v/>
      </c>
      <c r="Z15" s="308"/>
      <c r="AA15" s="307" t="str">
        <f>IF(AP13=0,"", U15*3+Y15)</f>
        <v/>
      </c>
      <c r="AB15" s="308"/>
      <c r="AC15" s="307" t="str">
        <f>IF(AP13=0,"",SUM(E16,I16,M16,Q16))</f>
        <v/>
      </c>
      <c r="AD15" s="308"/>
      <c r="AE15" s="307" t="str">
        <f>IF(AP13=0,"",SUM(G16,K16,O16,S16))</f>
        <v/>
      </c>
      <c r="AF15" s="308"/>
      <c r="AG15" s="307" t="str">
        <f>IF(AP13=0,"",SUM(AC15,-AE15))</f>
        <v/>
      </c>
      <c r="AH15" s="308"/>
      <c r="AI15" s="307" t="str">
        <f>IF(AP13=0,"",_xlfn.RANK.EQ(AQ15,AQ13:AQ20))</f>
        <v/>
      </c>
      <c r="AJ15" s="308"/>
      <c r="AK15" s="4"/>
      <c r="AL15" s="4"/>
      <c r="AM15" s="4"/>
      <c r="AN15" s="4"/>
      <c r="AO15" s="4"/>
      <c r="AP15" s="4"/>
      <c r="AQ15" s="60" t="str">
        <f>IF(AP13=0,"",10000000000+(AA15*100000000)+(100000+(AG15*1000))+(AC15))</f>
        <v/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s="53" customFormat="1" ht="18" customHeight="1" x14ac:dyDescent="0.15">
      <c r="A16" s="314"/>
      <c r="B16" s="315"/>
      <c r="C16" s="315"/>
      <c r="D16" s="316"/>
      <c r="E16" s="336" t="str">
        <f>IF(K14="","",K14)</f>
        <v/>
      </c>
      <c r="F16" s="337"/>
      <c r="G16" s="336" t="str">
        <f>IF(I14="","",I14)</f>
        <v/>
      </c>
      <c r="H16" s="337"/>
      <c r="I16" s="323"/>
      <c r="J16" s="324"/>
      <c r="K16" s="324"/>
      <c r="L16" s="325"/>
      <c r="M16" s="338"/>
      <c r="N16" s="339"/>
      <c r="O16" s="338"/>
      <c r="P16" s="339"/>
      <c r="Q16" s="338"/>
      <c r="R16" s="339"/>
      <c r="S16" s="338"/>
      <c r="T16" s="339"/>
      <c r="U16" s="309"/>
      <c r="V16" s="122"/>
      <c r="W16" s="309"/>
      <c r="X16" s="122"/>
      <c r="Y16" s="309"/>
      <c r="Z16" s="122"/>
      <c r="AA16" s="309"/>
      <c r="AB16" s="122"/>
      <c r="AC16" s="309"/>
      <c r="AD16" s="122"/>
      <c r="AE16" s="309"/>
      <c r="AF16" s="122"/>
      <c r="AG16" s="309"/>
      <c r="AH16" s="122"/>
      <c r="AI16" s="309"/>
      <c r="AJ16" s="122"/>
      <c r="AK16" s="4"/>
      <c r="AL16" s="4"/>
      <c r="AM16" s="4"/>
      <c r="AN16" s="4"/>
      <c r="AO16" s="4"/>
      <c r="AP16" s="4"/>
      <c r="AQ16" s="60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s="53" customFormat="1" ht="18" customHeight="1" x14ac:dyDescent="0.15">
      <c r="A17" s="311"/>
      <c r="B17" s="312"/>
      <c r="C17" s="312"/>
      <c r="D17" s="313"/>
      <c r="E17" s="317" t="str">
        <f>IF(M14="","",IF(E18=G18,"△",IF(E18&gt;G18,"○","×")))</f>
        <v/>
      </c>
      <c r="F17" s="318"/>
      <c r="G17" s="318"/>
      <c r="H17" s="319"/>
      <c r="I17" s="317" t="str">
        <f>IF(M16="","",IF(I18=K18,"△",IF(I18&gt;K18,"○","×")))</f>
        <v/>
      </c>
      <c r="J17" s="318"/>
      <c r="K17" s="318"/>
      <c r="L17" s="319"/>
      <c r="M17" s="330"/>
      <c r="N17" s="331"/>
      <c r="O17" s="331"/>
      <c r="P17" s="332"/>
      <c r="Q17" s="317" t="str">
        <f>IF(Q18="","",IF(Q18=S18,"△",IF(Q18&gt;S18,"○","×")))</f>
        <v/>
      </c>
      <c r="R17" s="318"/>
      <c r="S17" s="318"/>
      <c r="T17" s="319"/>
      <c r="U17" s="307" t="str">
        <f xml:space="preserve"> IF(AP13=0,"", COUNTIF(E17:T17,"○"))</f>
        <v/>
      </c>
      <c r="V17" s="308"/>
      <c r="W17" s="307" t="str">
        <f xml:space="preserve"> IF(AP13=0,"", COUNTIF(E17:T17,"×"))</f>
        <v/>
      </c>
      <c r="X17" s="308"/>
      <c r="Y17" s="307" t="str">
        <f xml:space="preserve"> IF(AP13=0,"", COUNTIF(E17:T17,"△"))</f>
        <v/>
      </c>
      <c r="Z17" s="308"/>
      <c r="AA17" s="307" t="str">
        <f>IF(AP13=0,"", U17*3+Y17)</f>
        <v/>
      </c>
      <c r="AB17" s="308"/>
      <c r="AC17" s="307" t="str">
        <f>IF(AP13=0,"",SUM(E18,I18,M18,Q18))</f>
        <v/>
      </c>
      <c r="AD17" s="308"/>
      <c r="AE17" s="307" t="str">
        <f>IF(AP13=0,"",SUM(G18,K18,O18,S18))</f>
        <v/>
      </c>
      <c r="AF17" s="308"/>
      <c r="AG17" s="307" t="str">
        <f>IF(AP13=0,"",SUM(AC17,-AE17))</f>
        <v/>
      </c>
      <c r="AH17" s="308"/>
      <c r="AI17" s="307" t="str">
        <f>IF(AP13=0,"",_xlfn.RANK.EQ(AQ17,AQ13:AQ20))</f>
        <v/>
      </c>
      <c r="AJ17" s="308"/>
      <c r="AK17" s="4"/>
      <c r="AL17" s="4"/>
      <c r="AM17" s="4"/>
      <c r="AN17" s="4"/>
      <c r="AO17" s="4"/>
      <c r="AP17" s="4"/>
      <c r="AQ17" s="60" t="str">
        <f>IF(AP13=0,"",10000000000+(AA17*100000000)+(100000+(AG17*1000))+(AC17))</f>
        <v/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53" customFormat="1" ht="18" customHeight="1" x14ac:dyDescent="0.15">
      <c r="A18" s="314"/>
      <c r="B18" s="315"/>
      <c r="C18" s="315"/>
      <c r="D18" s="316"/>
      <c r="E18" s="326" t="str">
        <f>IF(O14="","",O14)</f>
        <v/>
      </c>
      <c r="F18" s="327"/>
      <c r="G18" s="326" t="str">
        <f>IF(M14="","",M14)</f>
        <v/>
      </c>
      <c r="H18" s="327"/>
      <c r="I18" s="326" t="str">
        <f>IF(O16="","",O16)</f>
        <v/>
      </c>
      <c r="J18" s="327"/>
      <c r="K18" s="326" t="str">
        <f>IF(M16="","",M16)</f>
        <v/>
      </c>
      <c r="L18" s="327"/>
      <c r="M18" s="333"/>
      <c r="N18" s="334"/>
      <c r="O18" s="334"/>
      <c r="P18" s="335"/>
      <c r="Q18" s="328"/>
      <c r="R18" s="329"/>
      <c r="S18" s="328"/>
      <c r="T18" s="329"/>
      <c r="U18" s="309"/>
      <c r="V18" s="122"/>
      <c r="W18" s="309"/>
      <c r="X18" s="122"/>
      <c r="Y18" s="309"/>
      <c r="Z18" s="122"/>
      <c r="AA18" s="309"/>
      <c r="AB18" s="122"/>
      <c r="AC18" s="309"/>
      <c r="AD18" s="122"/>
      <c r="AE18" s="309"/>
      <c r="AF18" s="122"/>
      <c r="AG18" s="309"/>
      <c r="AH18" s="122"/>
      <c r="AI18" s="309"/>
      <c r="AJ18" s="122"/>
      <c r="AK18" s="4"/>
      <c r="AL18" s="4"/>
      <c r="AM18" s="4"/>
      <c r="AN18" s="4"/>
      <c r="AO18" s="4"/>
      <c r="AP18" s="4"/>
      <c r="AQ18" s="60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53" customFormat="1" ht="18" customHeight="1" x14ac:dyDescent="0.15">
      <c r="A19" s="311"/>
      <c r="B19" s="312"/>
      <c r="C19" s="312"/>
      <c r="D19" s="313"/>
      <c r="E19" s="317" t="str">
        <f>IF(Q14="","",IF(E20=G20,"△",IF(E20&gt;G20,"○","×")))</f>
        <v/>
      </c>
      <c r="F19" s="318"/>
      <c r="G19" s="318"/>
      <c r="H19" s="319"/>
      <c r="I19" s="317" t="str">
        <f>IF(Q16="","",IF(I20=K20,"△",IF(I20&gt;K20,"○","×")))</f>
        <v/>
      </c>
      <c r="J19" s="318"/>
      <c r="K19" s="318"/>
      <c r="L19" s="319"/>
      <c r="M19" s="317" t="str">
        <f>IF(Q18="","",IF(M20=O20,"△",IF(M20&gt;O20,"○","×")))</f>
        <v/>
      </c>
      <c r="N19" s="318"/>
      <c r="O19" s="318"/>
      <c r="P19" s="319"/>
      <c r="Q19" s="320"/>
      <c r="R19" s="321"/>
      <c r="S19" s="321"/>
      <c r="T19" s="322"/>
      <c r="U19" s="307" t="str">
        <f xml:space="preserve"> IF(AP13=0,"", COUNTIF(E19:T19,"○"))</f>
        <v/>
      </c>
      <c r="V19" s="308"/>
      <c r="W19" s="307" t="str">
        <f xml:space="preserve"> IF(AP13=0,"", COUNTIF(E19:T19,"×"))</f>
        <v/>
      </c>
      <c r="X19" s="308"/>
      <c r="Y19" s="307" t="str">
        <f xml:space="preserve"> IF(AP13=0,"", COUNTIF(E19:T19,"△"))</f>
        <v/>
      </c>
      <c r="Z19" s="308"/>
      <c r="AA19" s="307" t="str">
        <f>IF(AP13=0,"", U19*3+Y19)</f>
        <v/>
      </c>
      <c r="AB19" s="308"/>
      <c r="AC19" s="307" t="str">
        <f>IF(AP13=0,"",SUM(E20,I20,M20,Q20))</f>
        <v/>
      </c>
      <c r="AD19" s="308"/>
      <c r="AE19" s="307" t="str">
        <f>IF(AP13=0,"",SUM(G20,K20,O20,S20))</f>
        <v/>
      </c>
      <c r="AF19" s="308"/>
      <c r="AG19" s="307" t="str">
        <f>IF(AP13=0,"",SUM(AC19,-AE19))</f>
        <v/>
      </c>
      <c r="AH19" s="308"/>
      <c r="AI19" s="307" t="str">
        <f>IF(AP13=0,"",_xlfn.RANK.EQ(AQ19,AQ13:AQ20))</f>
        <v/>
      </c>
      <c r="AJ19" s="308"/>
      <c r="AK19" s="4"/>
      <c r="AL19" s="4"/>
      <c r="AM19" s="4"/>
      <c r="AN19" s="4"/>
      <c r="AO19" s="4"/>
      <c r="AP19" s="4"/>
      <c r="AQ19" s="60" t="str">
        <f>IF(AP13=0,"",10000000000+(AA19*100000000)+(100000+(AG19*1000))+(AC19))</f>
        <v/>
      </c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1:75" s="53" customFormat="1" ht="18" customHeight="1" x14ac:dyDescent="0.15">
      <c r="A20" s="314"/>
      <c r="B20" s="315"/>
      <c r="C20" s="315"/>
      <c r="D20" s="316"/>
      <c r="E20" s="310" t="str">
        <f>IF(S14="","",S14)</f>
        <v/>
      </c>
      <c r="F20" s="310"/>
      <c r="G20" s="310" t="str">
        <f>IF(Q14="","",Q14)</f>
        <v/>
      </c>
      <c r="H20" s="310"/>
      <c r="I20" s="310" t="str">
        <f>IF(S16="","",S16)</f>
        <v/>
      </c>
      <c r="J20" s="310"/>
      <c r="K20" s="310" t="str">
        <f>IF(Q16="","",Q16)</f>
        <v/>
      </c>
      <c r="L20" s="310"/>
      <c r="M20" s="310" t="str">
        <f>IF(S18="","",S18)</f>
        <v/>
      </c>
      <c r="N20" s="310"/>
      <c r="O20" s="310" t="str">
        <f>IF(Q18="","",Q18)</f>
        <v/>
      </c>
      <c r="P20" s="310"/>
      <c r="Q20" s="323"/>
      <c r="R20" s="324"/>
      <c r="S20" s="324"/>
      <c r="T20" s="325"/>
      <c r="U20" s="309"/>
      <c r="V20" s="122"/>
      <c r="W20" s="309"/>
      <c r="X20" s="122"/>
      <c r="Y20" s="309"/>
      <c r="Z20" s="122"/>
      <c r="AA20" s="309"/>
      <c r="AB20" s="122"/>
      <c r="AC20" s="309"/>
      <c r="AD20" s="122"/>
      <c r="AE20" s="309"/>
      <c r="AF20" s="122"/>
      <c r="AG20" s="309"/>
      <c r="AH20" s="122"/>
      <c r="AI20" s="309"/>
      <c r="AJ20" s="122"/>
      <c r="AK20" s="4"/>
      <c r="AL20" s="4"/>
      <c r="AM20" s="4"/>
      <c r="AN20" s="4"/>
      <c r="AO20" s="4"/>
      <c r="AP20" s="4"/>
      <c r="AQ20" s="60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1:75" x14ac:dyDescent="0.15">
      <c r="V21" s="52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</row>
    <row r="22" spans="1:75" s="53" customFormat="1" x14ac:dyDescent="0.15">
      <c r="A22" s="245" t="s">
        <v>411</v>
      </c>
      <c r="B22" s="348"/>
      <c r="C22" s="348"/>
      <c r="D22" s="183"/>
      <c r="E22" s="187">
        <f>A23</f>
        <v>0</v>
      </c>
      <c r="F22" s="356"/>
      <c r="G22" s="356"/>
      <c r="H22" s="130"/>
      <c r="I22" s="352">
        <f>A25</f>
        <v>0</v>
      </c>
      <c r="J22" s="350"/>
      <c r="K22" s="350"/>
      <c r="L22" s="351"/>
      <c r="M22" s="357">
        <f>A27</f>
        <v>0</v>
      </c>
      <c r="N22" s="358"/>
      <c r="O22" s="358"/>
      <c r="P22" s="337"/>
      <c r="Q22" s="245">
        <f>A29</f>
        <v>0</v>
      </c>
      <c r="R22" s="356"/>
      <c r="S22" s="356"/>
      <c r="T22" s="130"/>
      <c r="U22" s="245" t="s">
        <v>406</v>
      </c>
      <c r="V22" s="183"/>
      <c r="W22" s="336" t="s">
        <v>407</v>
      </c>
      <c r="X22" s="337"/>
      <c r="Y22" s="336" t="s">
        <v>408</v>
      </c>
      <c r="Z22" s="337"/>
      <c r="AA22" s="187" t="s">
        <v>409</v>
      </c>
      <c r="AB22" s="130"/>
      <c r="AC22" s="187" t="s">
        <v>247</v>
      </c>
      <c r="AD22" s="130"/>
      <c r="AE22" s="187" t="s">
        <v>211</v>
      </c>
      <c r="AF22" s="130"/>
      <c r="AG22" s="187" t="s">
        <v>410</v>
      </c>
      <c r="AH22" s="130"/>
      <c r="AI22" s="187" t="s">
        <v>244</v>
      </c>
      <c r="AJ22" s="130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53" customFormat="1" ht="18" customHeight="1" x14ac:dyDescent="0.15">
      <c r="A23" s="311"/>
      <c r="B23" s="312"/>
      <c r="C23" s="312"/>
      <c r="D23" s="313"/>
      <c r="E23" s="342"/>
      <c r="F23" s="343"/>
      <c r="G23" s="343"/>
      <c r="H23" s="344"/>
      <c r="I23" s="317" t="str">
        <f>IF(I24="","",IF(I24=K24,"△",IF(I24&gt;K24,"○","×")))</f>
        <v/>
      </c>
      <c r="J23" s="318"/>
      <c r="K23" s="318"/>
      <c r="L23" s="319"/>
      <c r="M23" s="317" t="str">
        <f>IF(M24="","",IF(M24=O24,"△",IF(M24&gt;O24,"○","×")))</f>
        <v/>
      </c>
      <c r="N23" s="318"/>
      <c r="O23" s="318"/>
      <c r="P23" s="319"/>
      <c r="Q23" s="317" t="str">
        <f>IF(Q24="","",IF(Q24=S24,"△",IF(Q24&gt;S24,"○","×")))</f>
        <v/>
      </c>
      <c r="R23" s="318"/>
      <c r="S23" s="318"/>
      <c r="T23" s="319"/>
      <c r="U23" s="307" t="str">
        <f xml:space="preserve"> IF(AP23=0,"", COUNTIF(E23:T23,"○"))</f>
        <v/>
      </c>
      <c r="V23" s="308"/>
      <c r="W23" s="307" t="str">
        <f xml:space="preserve"> IF(AP23=0,"", COUNTIF(E23:T23,"×"))</f>
        <v/>
      </c>
      <c r="X23" s="308"/>
      <c r="Y23" s="307" t="str">
        <f xml:space="preserve"> IF(AP23=0,"", COUNTIF(E23:T23,"△"))</f>
        <v/>
      </c>
      <c r="Z23" s="308"/>
      <c r="AA23" s="307" t="str">
        <f>IF(AP23=0,"", U23*3+Y23)</f>
        <v/>
      </c>
      <c r="AB23" s="308"/>
      <c r="AC23" s="307" t="str">
        <f>IF(AP23=0,"",SUM(E24,I24,M24,Q24))</f>
        <v/>
      </c>
      <c r="AD23" s="308"/>
      <c r="AE23" s="307" t="str">
        <f>IF(AP23=0,"",SUM(G24,K24,O24,S24))</f>
        <v/>
      </c>
      <c r="AF23" s="308"/>
      <c r="AG23" s="307" t="str">
        <f>IF(AP23=0,"",SUM(AC23,-AE23))</f>
        <v/>
      </c>
      <c r="AH23" s="308"/>
      <c r="AI23" s="307" t="str">
        <f>IF(AP23=0,"",_xlfn.RANK.EQ(AQ23,AQ23:AQ30))</f>
        <v/>
      </c>
      <c r="AJ23" s="308"/>
      <c r="AK23" s="4"/>
      <c r="AL23" s="4"/>
      <c r="AM23" s="4"/>
      <c r="AN23" s="4"/>
      <c r="AO23" s="4"/>
      <c r="AP23" s="4">
        <f>COUNTA(I24:T24,M26:T26,Q28:T28)</f>
        <v>0</v>
      </c>
      <c r="AQ23" s="60" t="str">
        <f>IF(AP23=0,"",10000000000+(AA23*100000000)+(100000+(AG23*1000))+(AC23))</f>
        <v/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53" customFormat="1" ht="18" customHeight="1" x14ac:dyDescent="0.15">
      <c r="A24" s="314"/>
      <c r="B24" s="315"/>
      <c r="C24" s="315"/>
      <c r="D24" s="316"/>
      <c r="E24" s="345"/>
      <c r="F24" s="346"/>
      <c r="G24" s="346"/>
      <c r="H24" s="347"/>
      <c r="I24" s="340"/>
      <c r="J24" s="341"/>
      <c r="K24" s="340"/>
      <c r="L24" s="341"/>
      <c r="M24" s="340"/>
      <c r="N24" s="341"/>
      <c r="O24" s="340"/>
      <c r="P24" s="341"/>
      <c r="Q24" s="340"/>
      <c r="R24" s="341"/>
      <c r="S24" s="340"/>
      <c r="T24" s="341"/>
      <c r="U24" s="309"/>
      <c r="V24" s="122"/>
      <c r="W24" s="309"/>
      <c r="X24" s="122"/>
      <c r="Y24" s="309"/>
      <c r="Z24" s="122"/>
      <c r="AA24" s="309"/>
      <c r="AB24" s="122"/>
      <c r="AC24" s="309"/>
      <c r="AD24" s="122"/>
      <c r="AE24" s="309"/>
      <c r="AF24" s="122"/>
      <c r="AG24" s="309"/>
      <c r="AH24" s="122"/>
      <c r="AI24" s="309"/>
      <c r="AJ24" s="122"/>
      <c r="AK24" s="4"/>
      <c r="AL24" s="4"/>
      <c r="AM24" s="4"/>
      <c r="AN24" s="4"/>
      <c r="AO24" s="4"/>
      <c r="AP24" s="4"/>
      <c r="AQ24" s="60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</row>
    <row r="25" spans="1:75" s="53" customFormat="1" ht="18" customHeight="1" x14ac:dyDescent="0.15">
      <c r="A25" s="311"/>
      <c r="B25" s="312"/>
      <c r="C25" s="312"/>
      <c r="D25" s="313"/>
      <c r="E25" s="317" t="str">
        <f>IF(I24="","",IF(E26=G26,"△",IF(E26&gt;G26,"○","×")))</f>
        <v/>
      </c>
      <c r="F25" s="318"/>
      <c r="G25" s="318"/>
      <c r="H25" s="319"/>
      <c r="I25" s="320"/>
      <c r="J25" s="321"/>
      <c r="K25" s="321"/>
      <c r="L25" s="322"/>
      <c r="M25" s="317" t="str">
        <f>IF(M26="","",IF(M26=O26,"△",IF(M26&gt;O26,"○","×")))</f>
        <v/>
      </c>
      <c r="N25" s="318"/>
      <c r="O25" s="318"/>
      <c r="P25" s="319"/>
      <c r="Q25" s="317" t="str">
        <f>IF(Q26="","",IF(Q26=S26,"△",IF(Q26&gt;S26,"○","×")))</f>
        <v/>
      </c>
      <c r="R25" s="318"/>
      <c r="S25" s="318"/>
      <c r="T25" s="319"/>
      <c r="U25" s="307" t="str">
        <f xml:space="preserve"> IF(AP23=0,"", COUNTIF(E25:T25,"○"))</f>
        <v/>
      </c>
      <c r="V25" s="308"/>
      <c r="W25" s="307" t="str">
        <f xml:space="preserve"> IF(AP23=0,"", COUNTIF(E25:T25,"×"))</f>
        <v/>
      </c>
      <c r="X25" s="308"/>
      <c r="Y25" s="307" t="str">
        <f xml:space="preserve"> IF(AP23=0,"", COUNTIF(E25:T25,"△"))</f>
        <v/>
      </c>
      <c r="Z25" s="308"/>
      <c r="AA25" s="307" t="str">
        <f>IF(AP23=0,"", U25*3+Y25)</f>
        <v/>
      </c>
      <c r="AB25" s="308"/>
      <c r="AC25" s="307" t="str">
        <f>IF(AP23=0,"",SUM(E26,I26,M26,Q26))</f>
        <v/>
      </c>
      <c r="AD25" s="308"/>
      <c r="AE25" s="307" t="str">
        <f>IF(AP23=0,"",SUM(G26,K26,O26,S26))</f>
        <v/>
      </c>
      <c r="AF25" s="308"/>
      <c r="AG25" s="307" t="str">
        <f>IF(AP23=0,"",SUM(AC25,-AE25))</f>
        <v/>
      </c>
      <c r="AH25" s="308"/>
      <c r="AI25" s="307" t="str">
        <f>IF(AP23=0,"",_xlfn.RANK.EQ(AQ25,AQ23:AQ30))</f>
        <v/>
      </c>
      <c r="AJ25" s="308"/>
      <c r="AK25" s="4"/>
      <c r="AL25" s="4"/>
      <c r="AM25" s="4"/>
      <c r="AN25" s="4"/>
      <c r="AO25" s="4"/>
      <c r="AP25" s="4"/>
      <c r="AQ25" s="60" t="str">
        <f>IF(AP23=0,"",10000000000+(AA25*100000000)+(100000+(AG25*1000))+(AC25))</f>
        <v/>
      </c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</row>
    <row r="26" spans="1:75" s="53" customFormat="1" ht="18" customHeight="1" x14ac:dyDescent="0.15">
      <c r="A26" s="314"/>
      <c r="B26" s="315"/>
      <c r="C26" s="315"/>
      <c r="D26" s="316"/>
      <c r="E26" s="336" t="str">
        <f>IF(K24="","",K24)</f>
        <v/>
      </c>
      <c r="F26" s="337"/>
      <c r="G26" s="336" t="str">
        <f>IF(I24="","",I24)</f>
        <v/>
      </c>
      <c r="H26" s="337"/>
      <c r="I26" s="323"/>
      <c r="J26" s="324"/>
      <c r="K26" s="324"/>
      <c r="L26" s="325"/>
      <c r="M26" s="338"/>
      <c r="N26" s="339"/>
      <c r="O26" s="338"/>
      <c r="P26" s="339"/>
      <c r="Q26" s="338"/>
      <c r="R26" s="339"/>
      <c r="S26" s="338"/>
      <c r="T26" s="339"/>
      <c r="U26" s="309"/>
      <c r="V26" s="122"/>
      <c r="W26" s="309"/>
      <c r="X26" s="122"/>
      <c r="Y26" s="309"/>
      <c r="Z26" s="122"/>
      <c r="AA26" s="309"/>
      <c r="AB26" s="122"/>
      <c r="AC26" s="309"/>
      <c r="AD26" s="122"/>
      <c r="AE26" s="309"/>
      <c r="AF26" s="122"/>
      <c r="AG26" s="309"/>
      <c r="AH26" s="122"/>
      <c r="AI26" s="309"/>
      <c r="AJ26" s="122"/>
      <c r="AK26" s="4"/>
      <c r="AL26" s="4"/>
      <c r="AM26" s="4"/>
      <c r="AN26" s="4"/>
      <c r="AO26" s="4"/>
      <c r="AP26" s="4"/>
      <c r="AQ26" s="60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</row>
    <row r="27" spans="1:75" s="53" customFormat="1" ht="18" customHeight="1" x14ac:dyDescent="0.15">
      <c r="A27" s="311"/>
      <c r="B27" s="312"/>
      <c r="C27" s="312"/>
      <c r="D27" s="313"/>
      <c r="E27" s="317" t="str">
        <f>IF(M24="","",IF(E28=G28,"△",IF(E28&gt;G28,"○","×")))</f>
        <v/>
      </c>
      <c r="F27" s="318"/>
      <c r="G27" s="318"/>
      <c r="H27" s="319"/>
      <c r="I27" s="317" t="str">
        <f>IF(M26="","",IF(I28=K28,"△",IF(I28&gt;K28,"○","×")))</f>
        <v/>
      </c>
      <c r="J27" s="318"/>
      <c r="K27" s="318"/>
      <c r="L27" s="319"/>
      <c r="M27" s="330"/>
      <c r="N27" s="331"/>
      <c r="O27" s="331"/>
      <c r="P27" s="332"/>
      <c r="Q27" s="317" t="str">
        <f>IF(Q28="","",IF(Q28=S28,"△",IF(Q28&gt;S28,"○","×")))</f>
        <v/>
      </c>
      <c r="R27" s="318"/>
      <c r="S27" s="318"/>
      <c r="T27" s="319"/>
      <c r="U27" s="307" t="str">
        <f xml:space="preserve"> IF(AP23=0,"", COUNTIF(E27:T27,"○"))</f>
        <v/>
      </c>
      <c r="V27" s="308"/>
      <c r="W27" s="307" t="str">
        <f xml:space="preserve"> IF(AP23=0,"", COUNTIF(E27:T27,"×"))</f>
        <v/>
      </c>
      <c r="X27" s="308"/>
      <c r="Y27" s="307" t="str">
        <f xml:space="preserve"> IF(AP23=0,"", COUNTIF(E27:T27,"△"))</f>
        <v/>
      </c>
      <c r="Z27" s="308"/>
      <c r="AA27" s="307" t="str">
        <f>IF(AP23=0,"", U27*3+Y27)</f>
        <v/>
      </c>
      <c r="AB27" s="308"/>
      <c r="AC27" s="307" t="str">
        <f>IF(AP23=0,"",SUM(E28,I28,M28,Q28))</f>
        <v/>
      </c>
      <c r="AD27" s="308"/>
      <c r="AE27" s="307" t="str">
        <f>IF(AP23=0,"",SUM(G28,K28,O28,S28))</f>
        <v/>
      </c>
      <c r="AF27" s="308"/>
      <c r="AG27" s="307" t="str">
        <f>IF(AP23=0,"",SUM(AC27,-AE27))</f>
        <v/>
      </c>
      <c r="AH27" s="308"/>
      <c r="AI27" s="307" t="str">
        <f>IF(AP23=0,"",_xlfn.RANK.EQ(AQ27,AQ23:AQ30))</f>
        <v/>
      </c>
      <c r="AJ27" s="308"/>
      <c r="AK27" s="4"/>
      <c r="AL27" s="4"/>
      <c r="AM27" s="4"/>
      <c r="AN27" s="4"/>
      <c r="AO27" s="4"/>
      <c r="AP27" s="4"/>
      <c r="AQ27" s="60" t="str">
        <f>IF(AP23=0,"",10000000000+(AA27*100000000)+(100000+(AG27*1000))+(AC27))</f>
        <v/>
      </c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</row>
    <row r="28" spans="1:75" s="53" customFormat="1" ht="18" customHeight="1" x14ac:dyDescent="0.15">
      <c r="A28" s="314"/>
      <c r="B28" s="315"/>
      <c r="C28" s="315"/>
      <c r="D28" s="316"/>
      <c r="E28" s="326" t="str">
        <f>IF(O24="","",O24)</f>
        <v/>
      </c>
      <c r="F28" s="327"/>
      <c r="G28" s="326" t="str">
        <f>IF(M24="","",M24)</f>
        <v/>
      </c>
      <c r="H28" s="327"/>
      <c r="I28" s="326" t="str">
        <f>IF(O26="","",O26)</f>
        <v/>
      </c>
      <c r="J28" s="327"/>
      <c r="K28" s="326" t="str">
        <f>IF(M26="","",M26)</f>
        <v/>
      </c>
      <c r="L28" s="327"/>
      <c r="M28" s="333"/>
      <c r="N28" s="334"/>
      <c r="O28" s="334"/>
      <c r="P28" s="335"/>
      <c r="Q28" s="328"/>
      <c r="R28" s="329"/>
      <c r="S28" s="328"/>
      <c r="T28" s="329"/>
      <c r="U28" s="309"/>
      <c r="V28" s="122"/>
      <c r="W28" s="309"/>
      <c r="X28" s="122"/>
      <c r="Y28" s="309"/>
      <c r="Z28" s="122"/>
      <c r="AA28" s="309"/>
      <c r="AB28" s="122"/>
      <c r="AC28" s="309"/>
      <c r="AD28" s="122"/>
      <c r="AE28" s="309"/>
      <c r="AF28" s="122"/>
      <c r="AG28" s="309"/>
      <c r="AH28" s="122"/>
      <c r="AI28" s="309"/>
      <c r="AJ28" s="122"/>
      <c r="AK28" s="4"/>
      <c r="AL28" s="4"/>
      <c r="AM28" s="4"/>
      <c r="AN28" s="4"/>
      <c r="AO28" s="4"/>
      <c r="AP28" s="4"/>
      <c r="AQ28" s="60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</row>
    <row r="29" spans="1:75" s="53" customFormat="1" ht="18" customHeight="1" x14ac:dyDescent="0.15">
      <c r="A29" s="311"/>
      <c r="B29" s="312"/>
      <c r="C29" s="312"/>
      <c r="D29" s="313"/>
      <c r="E29" s="317" t="str">
        <f>IF(Q24="","",IF(E30=G30,"△",IF(E30&gt;G30,"○","×")))</f>
        <v/>
      </c>
      <c r="F29" s="318"/>
      <c r="G29" s="318"/>
      <c r="H29" s="319"/>
      <c r="I29" s="317" t="str">
        <f>IF(Q26="","",IF(I30=K30,"△",IF(I30&gt;K30,"○","×")))</f>
        <v/>
      </c>
      <c r="J29" s="318"/>
      <c r="K29" s="318"/>
      <c r="L29" s="319"/>
      <c r="M29" s="317" t="str">
        <f>IF(Q28="","",IF(M30=O30,"△",IF(M30&gt;O30,"○","×")))</f>
        <v/>
      </c>
      <c r="N29" s="318"/>
      <c r="O29" s="318"/>
      <c r="P29" s="319"/>
      <c r="Q29" s="320"/>
      <c r="R29" s="321"/>
      <c r="S29" s="321"/>
      <c r="T29" s="322"/>
      <c r="U29" s="307" t="str">
        <f xml:space="preserve"> IF(AP23=0,"", COUNTIF(E29:T29,"○"))</f>
        <v/>
      </c>
      <c r="V29" s="308"/>
      <c r="W29" s="307" t="str">
        <f xml:space="preserve"> IF(AP23=0,"", COUNTIF(E29:T29,"×"))</f>
        <v/>
      </c>
      <c r="X29" s="308"/>
      <c r="Y29" s="307" t="str">
        <f xml:space="preserve"> IF(AP23=0,"", COUNTIF(E29:T29,"△"))</f>
        <v/>
      </c>
      <c r="Z29" s="308"/>
      <c r="AA29" s="307" t="str">
        <f>IF(AP23=0,"", U29*3+Y29)</f>
        <v/>
      </c>
      <c r="AB29" s="308"/>
      <c r="AC29" s="307" t="str">
        <f>IF(AP23=0,"",SUM(E30,I30,M30,Q30))</f>
        <v/>
      </c>
      <c r="AD29" s="308"/>
      <c r="AE29" s="307" t="str">
        <f>IF(AP23=0,"",SUM(G30,K30,O30,S30))</f>
        <v/>
      </c>
      <c r="AF29" s="308"/>
      <c r="AG29" s="307" t="str">
        <f>IF(AP23=0,"",SUM(AC29,-AE29))</f>
        <v/>
      </c>
      <c r="AH29" s="308"/>
      <c r="AI29" s="307" t="str">
        <f>IF(AP23=0,"",_xlfn.RANK.EQ(AQ29,AQ23:AQ30))</f>
        <v/>
      </c>
      <c r="AJ29" s="308"/>
      <c r="AK29" s="4"/>
      <c r="AL29" s="4"/>
      <c r="AM29" s="4"/>
      <c r="AN29" s="4"/>
      <c r="AO29" s="4"/>
      <c r="AP29" s="4"/>
      <c r="AQ29" s="60" t="str">
        <f>IF(AP23=0,"",10000000000+(AA29*100000000)+(100000+(AG29*1000))+(AC29))</f>
        <v/>
      </c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</row>
    <row r="30" spans="1:75" s="53" customFormat="1" ht="18" customHeight="1" x14ac:dyDescent="0.15">
      <c r="A30" s="314"/>
      <c r="B30" s="315"/>
      <c r="C30" s="315"/>
      <c r="D30" s="316"/>
      <c r="E30" s="310" t="str">
        <f>IF(S24="","",S24)</f>
        <v/>
      </c>
      <c r="F30" s="310"/>
      <c r="G30" s="310" t="str">
        <f>IF(Q24="","",Q24)</f>
        <v/>
      </c>
      <c r="H30" s="310"/>
      <c r="I30" s="310" t="str">
        <f>IF(S26="","",S26)</f>
        <v/>
      </c>
      <c r="J30" s="310"/>
      <c r="K30" s="310" t="str">
        <f>IF(Q26="","",Q26)</f>
        <v/>
      </c>
      <c r="L30" s="310"/>
      <c r="M30" s="310" t="str">
        <f>IF(S28="","",S28)</f>
        <v/>
      </c>
      <c r="N30" s="310"/>
      <c r="O30" s="310" t="str">
        <f>IF(Q28="","",Q28)</f>
        <v/>
      </c>
      <c r="P30" s="310"/>
      <c r="Q30" s="323"/>
      <c r="R30" s="324"/>
      <c r="S30" s="324"/>
      <c r="T30" s="325"/>
      <c r="U30" s="309"/>
      <c r="V30" s="122"/>
      <c r="W30" s="309"/>
      <c r="X30" s="122"/>
      <c r="Y30" s="309"/>
      <c r="Z30" s="122"/>
      <c r="AA30" s="309"/>
      <c r="AB30" s="122"/>
      <c r="AC30" s="309"/>
      <c r="AD30" s="122"/>
      <c r="AE30" s="309"/>
      <c r="AF30" s="122"/>
      <c r="AG30" s="309"/>
      <c r="AH30" s="122"/>
      <c r="AI30" s="309"/>
      <c r="AJ30" s="122"/>
      <c r="AK30" s="4"/>
      <c r="AL30" s="4"/>
      <c r="AM30" s="4"/>
      <c r="AN30" s="4"/>
      <c r="AO30" s="4"/>
      <c r="AP30" s="4"/>
      <c r="AQ30" s="60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</row>
    <row r="31" spans="1:75" x14ac:dyDescent="0.15">
      <c r="V31" s="52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</row>
    <row r="32" spans="1:75" s="53" customFormat="1" x14ac:dyDescent="0.15">
      <c r="A32" s="245" t="s">
        <v>412</v>
      </c>
      <c r="B32" s="348"/>
      <c r="C32" s="348"/>
      <c r="D32" s="183"/>
      <c r="E32" s="187">
        <f>A33</f>
        <v>0</v>
      </c>
      <c r="F32" s="356"/>
      <c r="G32" s="356"/>
      <c r="H32" s="130"/>
      <c r="I32" s="245">
        <f>A35</f>
        <v>0</v>
      </c>
      <c r="J32" s="356"/>
      <c r="K32" s="356"/>
      <c r="L32" s="130"/>
      <c r="M32" s="357">
        <f>A37</f>
        <v>0</v>
      </c>
      <c r="N32" s="358"/>
      <c r="O32" s="358"/>
      <c r="P32" s="337"/>
      <c r="Q32" s="352">
        <f>A39</f>
        <v>0</v>
      </c>
      <c r="R32" s="350"/>
      <c r="S32" s="350"/>
      <c r="T32" s="351"/>
      <c r="U32" s="245" t="s">
        <v>406</v>
      </c>
      <c r="V32" s="183"/>
      <c r="W32" s="336" t="s">
        <v>407</v>
      </c>
      <c r="X32" s="337"/>
      <c r="Y32" s="336" t="s">
        <v>408</v>
      </c>
      <c r="Z32" s="337"/>
      <c r="AA32" s="187" t="s">
        <v>409</v>
      </c>
      <c r="AB32" s="130"/>
      <c r="AC32" s="187" t="s">
        <v>247</v>
      </c>
      <c r="AD32" s="130"/>
      <c r="AE32" s="187" t="s">
        <v>211</v>
      </c>
      <c r="AF32" s="130"/>
      <c r="AG32" s="187" t="s">
        <v>410</v>
      </c>
      <c r="AH32" s="130"/>
      <c r="AI32" s="187" t="s">
        <v>244</v>
      </c>
      <c r="AJ32" s="130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</row>
    <row r="33" spans="1:75" s="53" customFormat="1" ht="18" customHeight="1" x14ac:dyDescent="0.15">
      <c r="A33" s="311"/>
      <c r="B33" s="312"/>
      <c r="C33" s="312"/>
      <c r="D33" s="313"/>
      <c r="E33" s="342"/>
      <c r="F33" s="343"/>
      <c r="G33" s="343"/>
      <c r="H33" s="344"/>
      <c r="I33" s="317" t="str">
        <f>IF(I34="","",IF(I34=K34,"△",IF(I34&gt;K34,"○","×")))</f>
        <v/>
      </c>
      <c r="J33" s="318"/>
      <c r="K33" s="318"/>
      <c r="L33" s="319"/>
      <c r="M33" s="317" t="str">
        <f>IF(M34="","",IF(M34=O34,"△",IF(M34&gt;O34,"○","×")))</f>
        <v/>
      </c>
      <c r="N33" s="318"/>
      <c r="O33" s="318"/>
      <c r="P33" s="319"/>
      <c r="Q33" s="317" t="str">
        <f>IF(Q34="","",IF(Q34=S34,"△",IF(Q34&gt;S34,"○","×")))</f>
        <v/>
      </c>
      <c r="R33" s="318"/>
      <c r="S33" s="318"/>
      <c r="T33" s="319"/>
      <c r="U33" s="307" t="str">
        <f xml:space="preserve"> IF(AP33=0,"", COUNTIF(E33:T33,"○"))</f>
        <v/>
      </c>
      <c r="V33" s="308"/>
      <c r="W33" s="307" t="str">
        <f xml:space="preserve"> IF(AP33=0,"", COUNTIF(E33:T33,"×"))</f>
        <v/>
      </c>
      <c r="X33" s="308"/>
      <c r="Y33" s="307" t="str">
        <f xml:space="preserve"> IF(AP33=0,"", COUNTIF(E33:T33,"△"))</f>
        <v/>
      </c>
      <c r="Z33" s="308"/>
      <c r="AA33" s="307" t="str">
        <f>IF(AP33=0,"", U33*3+Y33)</f>
        <v/>
      </c>
      <c r="AB33" s="308"/>
      <c r="AC33" s="307" t="str">
        <f>IF(AP33=0,"",SUM(E34,I34,M34,Q34))</f>
        <v/>
      </c>
      <c r="AD33" s="308"/>
      <c r="AE33" s="307" t="str">
        <f>IF(AP33=0,"",SUM(G34,K34,O34,S34))</f>
        <v/>
      </c>
      <c r="AF33" s="308"/>
      <c r="AG33" s="307" t="str">
        <f>IF(AP33=0,"",SUM(AC33,-AE33))</f>
        <v/>
      </c>
      <c r="AH33" s="308"/>
      <c r="AI33" s="307" t="str">
        <f>IF(AP33=0,"",_xlfn.RANK.EQ(AQ33,AQ33:AQ39))</f>
        <v/>
      </c>
      <c r="AJ33" s="308"/>
      <c r="AK33" s="4"/>
      <c r="AL33" s="4"/>
      <c r="AM33" s="4"/>
      <c r="AN33" s="4"/>
      <c r="AO33" s="4"/>
      <c r="AP33" s="4">
        <f>COUNTA(I34:T34,M36:T36,Q38:T38)</f>
        <v>0</v>
      </c>
      <c r="AQ33" s="60" t="str">
        <f>IF(AP33=0,"",10000000000+(AA33*100000000)+(100000+(AG33*1000))+(AC33))</f>
        <v/>
      </c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</row>
    <row r="34" spans="1:75" s="53" customFormat="1" ht="18" customHeight="1" x14ac:dyDescent="0.15">
      <c r="A34" s="314"/>
      <c r="B34" s="315"/>
      <c r="C34" s="315"/>
      <c r="D34" s="316"/>
      <c r="E34" s="345"/>
      <c r="F34" s="346"/>
      <c r="G34" s="346"/>
      <c r="H34" s="347"/>
      <c r="I34" s="340"/>
      <c r="J34" s="341"/>
      <c r="K34" s="340"/>
      <c r="L34" s="341"/>
      <c r="M34" s="340"/>
      <c r="N34" s="341"/>
      <c r="O34" s="340"/>
      <c r="P34" s="341"/>
      <c r="Q34" s="340"/>
      <c r="R34" s="341"/>
      <c r="S34" s="340"/>
      <c r="T34" s="341"/>
      <c r="U34" s="309"/>
      <c r="V34" s="122"/>
      <c r="W34" s="309"/>
      <c r="X34" s="122"/>
      <c r="Y34" s="309"/>
      <c r="Z34" s="122"/>
      <c r="AA34" s="309"/>
      <c r="AB34" s="122"/>
      <c r="AC34" s="309"/>
      <c r="AD34" s="122"/>
      <c r="AE34" s="309"/>
      <c r="AF34" s="122"/>
      <c r="AG34" s="309"/>
      <c r="AH34" s="122"/>
      <c r="AI34" s="309"/>
      <c r="AJ34" s="122"/>
      <c r="AK34" s="4"/>
      <c r="AL34" s="4"/>
      <c r="AM34" s="4"/>
      <c r="AN34" s="4"/>
      <c r="AO34" s="4"/>
      <c r="AP34" s="4"/>
      <c r="AQ34" s="60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</row>
    <row r="35" spans="1:75" s="53" customFormat="1" ht="18" customHeight="1" x14ac:dyDescent="0.15">
      <c r="A35" s="311"/>
      <c r="B35" s="312"/>
      <c r="C35" s="312"/>
      <c r="D35" s="313"/>
      <c r="E35" s="317" t="str">
        <f>IF(I34="","",IF(E36=G36,"△",IF(E36&gt;G36,"○","×")))</f>
        <v/>
      </c>
      <c r="F35" s="318"/>
      <c r="G35" s="318"/>
      <c r="H35" s="319"/>
      <c r="I35" s="320"/>
      <c r="J35" s="321"/>
      <c r="K35" s="321"/>
      <c r="L35" s="322"/>
      <c r="M35" s="317" t="str">
        <f>IF(M36="","",IF(M36=O36,"△",IF(M36&gt;O36,"○","×")))</f>
        <v/>
      </c>
      <c r="N35" s="318"/>
      <c r="O35" s="318"/>
      <c r="P35" s="319"/>
      <c r="Q35" s="317" t="str">
        <f>IF(Q36="","",IF(Q36=S36,"△",IF(Q36&gt;S36,"○","×")))</f>
        <v/>
      </c>
      <c r="R35" s="318"/>
      <c r="S35" s="318"/>
      <c r="T35" s="319"/>
      <c r="U35" s="307" t="str">
        <f xml:space="preserve"> IF(AP33=0,"", COUNTIF(E35:T35,"○"))</f>
        <v/>
      </c>
      <c r="V35" s="308"/>
      <c r="W35" s="307" t="str">
        <f xml:space="preserve"> IF(AP33=0,"", COUNTIF(E35:T35,"×"))</f>
        <v/>
      </c>
      <c r="X35" s="308"/>
      <c r="Y35" s="307" t="str">
        <f xml:space="preserve"> IF(AP33=0,"", COUNTIF(E35:T35,"△"))</f>
        <v/>
      </c>
      <c r="Z35" s="308"/>
      <c r="AA35" s="307" t="str">
        <f>IF(AP33=0,"", U35*3+Y35)</f>
        <v/>
      </c>
      <c r="AB35" s="308"/>
      <c r="AC35" s="307" t="str">
        <f>IF(AP33=0,"",SUM(E36,I36,M36,Q36))</f>
        <v/>
      </c>
      <c r="AD35" s="308"/>
      <c r="AE35" s="307" t="str">
        <f>IF(AP33=0,"",SUM(G36,K36,O36,S36))</f>
        <v/>
      </c>
      <c r="AF35" s="308"/>
      <c r="AG35" s="307" t="str">
        <f>IF(AP33=0,"",SUM(AC35,-AE35))</f>
        <v/>
      </c>
      <c r="AH35" s="308"/>
      <c r="AI35" s="307" t="str">
        <f>IF(AP33=0,"",_xlfn.RANK.EQ(AQ35,AQ33:AQ39))</f>
        <v/>
      </c>
      <c r="AJ35" s="308"/>
      <c r="AK35" s="4"/>
      <c r="AL35" s="4"/>
      <c r="AM35" s="4"/>
      <c r="AN35" s="4"/>
      <c r="AO35" s="4"/>
      <c r="AP35" s="4"/>
      <c r="AQ35" s="60" t="str">
        <f>IF(AP33=0,"",10000000000+(AA35*100000000)+(100000+(AG35*1000))+(AC35))</f>
        <v/>
      </c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</row>
    <row r="36" spans="1:75" s="53" customFormat="1" ht="18" customHeight="1" x14ac:dyDescent="0.15">
      <c r="A36" s="314"/>
      <c r="B36" s="315"/>
      <c r="C36" s="315"/>
      <c r="D36" s="316"/>
      <c r="E36" s="336" t="str">
        <f>IF(K34="","",K34)</f>
        <v/>
      </c>
      <c r="F36" s="337"/>
      <c r="G36" s="336" t="str">
        <f>IF(I34="","",I34)</f>
        <v/>
      </c>
      <c r="H36" s="337"/>
      <c r="I36" s="323"/>
      <c r="J36" s="324"/>
      <c r="K36" s="324"/>
      <c r="L36" s="325"/>
      <c r="M36" s="338"/>
      <c r="N36" s="339"/>
      <c r="O36" s="338"/>
      <c r="P36" s="339"/>
      <c r="Q36" s="338"/>
      <c r="R36" s="339"/>
      <c r="S36" s="338"/>
      <c r="T36" s="339"/>
      <c r="U36" s="309"/>
      <c r="V36" s="122"/>
      <c r="W36" s="309"/>
      <c r="X36" s="122"/>
      <c r="Y36" s="309"/>
      <c r="Z36" s="122"/>
      <c r="AA36" s="309"/>
      <c r="AB36" s="122"/>
      <c r="AC36" s="309"/>
      <c r="AD36" s="122"/>
      <c r="AE36" s="309"/>
      <c r="AF36" s="122"/>
      <c r="AG36" s="309"/>
      <c r="AH36" s="122"/>
      <c r="AI36" s="309"/>
      <c r="AJ36" s="122"/>
      <c r="AK36" s="4"/>
      <c r="AL36" s="4"/>
      <c r="AM36" s="4"/>
      <c r="AN36" s="4"/>
      <c r="AO36" s="4"/>
      <c r="AP36" s="4"/>
      <c r="AQ36" s="60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</row>
    <row r="37" spans="1:75" s="53" customFormat="1" ht="18" customHeight="1" x14ac:dyDescent="0.15">
      <c r="A37" s="311"/>
      <c r="B37" s="312"/>
      <c r="C37" s="312"/>
      <c r="D37" s="313"/>
      <c r="E37" s="317" t="str">
        <f>IF(M34="","",IF(E38=G38,"△",IF(E38&gt;G38,"○","×")))</f>
        <v/>
      </c>
      <c r="F37" s="318"/>
      <c r="G37" s="318"/>
      <c r="H37" s="319"/>
      <c r="I37" s="317" t="str">
        <f>IF(M36="","",IF(I38=K38,"△",IF(I38&gt;K38,"○","×")))</f>
        <v/>
      </c>
      <c r="J37" s="318"/>
      <c r="K37" s="318"/>
      <c r="L37" s="319"/>
      <c r="M37" s="330"/>
      <c r="N37" s="331"/>
      <c r="O37" s="331"/>
      <c r="P37" s="332"/>
      <c r="Q37" s="317" t="str">
        <f>IF(Q38="","",IF(Q38=S38,"△",IF(Q38&gt;S38,"○","×")))</f>
        <v/>
      </c>
      <c r="R37" s="318"/>
      <c r="S37" s="318"/>
      <c r="T37" s="319"/>
      <c r="U37" s="307" t="str">
        <f xml:space="preserve"> IF(AP33=0,"", COUNTIF(E37:T37,"○"))</f>
        <v/>
      </c>
      <c r="V37" s="308"/>
      <c r="W37" s="307" t="str">
        <f xml:space="preserve"> IF(AP33=0,"", COUNTIF(E37:T37,"×"))</f>
        <v/>
      </c>
      <c r="X37" s="308"/>
      <c r="Y37" s="307" t="str">
        <f xml:space="preserve"> IF(AP33=0,"", COUNTIF(E37:T37,"△"))</f>
        <v/>
      </c>
      <c r="Z37" s="308"/>
      <c r="AA37" s="307" t="str">
        <f>IF(AP33=0,"", U37*3+Y37)</f>
        <v/>
      </c>
      <c r="AB37" s="308"/>
      <c r="AC37" s="307" t="str">
        <f>IF(AP33=0,"",SUM(E38,I38,M38,Q38))</f>
        <v/>
      </c>
      <c r="AD37" s="308"/>
      <c r="AE37" s="307" t="str">
        <f>IF(AP33=0,"",SUM(G38,K38,O38,S38))</f>
        <v/>
      </c>
      <c r="AF37" s="308"/>
      <c r="AG37" s="307" t="str">
        <f>IF(AP33=0,"",SUM(AC37,-AE37))</f>
        <v/>
      </c>
      <c r="AH37" s="308"/>
      <c r="AI37" s="307" t="str">
        <f>IF(AP33=0,"",_xlfn.RANK.EQ(AQ37,AQ33:AQ39))</f>
        <v/>
      </c>
      <c r="AJ37" s="308"/>
      <c r="AK37" s="4"/>
      <c r="AL37" s="4"/>
      <c r="AM37" s="4"/>
      <c r="AN37" s="4"/>
      <c r="AO37" s="4"/>
      <c r="AP37" s="4"/>
      <c r="AQ37" s="60" t="str">
        <f>IF(AP33=0,"",10000000000+(AA37*100000000)+(100000+(AG37*1000))+(AC37))</f>
        <v/>
      </c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5" s="53" customFormat="1" ht="18" customHeight="1" x14ac:dyDescent="0.15">
      <c r="A38" s="314"/>
      <c r="B38" s="315"/>
      <c r="C38" s="315"/>
      <c r="D38" s="316"/>
      <c r="E38" s="326" t="str">
        <f>IF(O34="","",O34)</f>
        <v/>
      </c>
      <c r="F38" s="327"/>
      <c r="G38" s="326" t="str">
        <f>IF(M34="","",M34)</f>
        <v/>
      </c>
      <c r="H38" s="327"/>
      <c r="I38" s="326" t="str">
        <f>IF(O36="","",O36)</f>
        <v/>
      </c>
      <c r="J38" s="327"/>
      <c r="K38" s="326" t="str">
        <f>IF(M36="","",M36)</f>
        <v/>
      </c>
      <c r="L38" s="327"/>
      <c r="M38" s="333"/>
      <c r="N38" s="334"/>
      <c r="O38" s="334"/>
      <c r="P38" s="335"/>
      <c r="Q38" s="328"/>
      <c r="R38" s="329"/>
      <c r="S38" s="328"/>
      <c r="T38" s="329"/>
      <c r="U38" s="309"/>
      <c r="V38" s="122"/>
      <c r="W38" s="309"/>
      <c r="X38" s="122"/>
      <c r="Y38" s="309"/>
      <c r="Z38" s="122"/>
      <c r="AA38" s="309"/>
      <c r="AB38" s="122"/>
      <c r="AC38" s="309"/>
      <c r="AD38" s="122"/>
      <c r="AE38" s="309"/>
      <c r="AF38" s="122"/>
      <c r="AG38" s="309"/>
      <c r="AH38" s="122"/>
      <c r="AI38" s="309"/>
      <c r="AJ38" s="122"/>
      <c r="AK38" s="4"/>
      <c r="AL38" s="4"/>
      <c r="AM38" s="4"/>
      <c r="AN38" s="4"/>
      <c r="AO38" s="4"/>
      <c r="AP38" s="4"/>
      <c r="AQ38" s="60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 s="53" customFormat="1" ht="18" customHeight="1" x14ac:dyDescent="0.15">
      <c r="A39" s="311"/>
      <c r="B39" s="312"/>
      <c r="C39" s="312"/>
      <c r="D39" s="313"/>
      <c r="E39" s="317" t="str">
        <f>IF(Q34="","",IF(E40=G40,"△",IF(E40&gt;G40,"○","×")))</f>
        <v/>
      </c>
      <c r="F39" s="318"/>
      <c r="G39" s="318"/>
      <c r="H39" s="319"/>
      <c r="I39" s="317" t="str">
        <f>IF(Q36="","",IF(I40=K40,"△",IF(I40&gt;K40,"○","×")))</f>
        <v/>
      </c>
      <c r="J39" s="318"/>
      <c r="K39" s="318"/>
      <c r="L39" s="319"/>
      <c r="M39" s="317" t="str">
        <f>IF(Q38="","",IF(M40=O40,"△",IF(M40&gt;O40,"○","×")))</f>
        <v/>
      </c>
      <c r="N39" s="318"/>
      <c r="O39" s="318"/>
      <c r="P39" s="319"/>
      <c r="Q39" s="320"/>
      <c r="R39" s="321"/>
      <c r="S39" s="321"/>
      <c r="T39" s="322"/>
      <c r="U39" s="307" t="str">
        <f xml:space="preserve"> IF(AP33=0,"", COUNTIF(E39:T39,"○"))</f>
        <v/>
      </c>
      <c r="V39" s="308"/>
      <c r="W39" s="307" t="str">
        <f xml:space="preserve"> IF(AP33=0,"", COUNTIF(E39:T39,"×"))</f>
        <v/>
      </c>
      <c r="X39" s="308"/>
      <c r="Y39" s="307" t="str">
        <f xml:space="preserve"> IF(AP33=0,"", COUNTIF(E39:T39,"△"))</f>
        <v/>
      </c>
      <c r="Z39" s="308"/>
      <c r="AA39" s="307" t="str">
        <f>IF(AP33=0,"", U39*3+Y39)</f>
        <v/>
      </c>
      <c r="AB39" s="308"/>
      <c r="AC39" s="307" t="str">
        <f>IF(AP33=0,"",SUM(E40,I40,M40,Q40))</f>
        <v/>
      </c>
      <c r="AD39" s="308"/>
      <c r="AE39" s="307" t="str">
        <f>IF(AP33=0,"",SUM(G40,K40,O40,S40))</f>
        <v/>
      </c>
      <c r="AF39" s="308"/>
      <c r="AG39" s="307" t="str">
        <f>IF(AP33=0,"",SUM(AC39,-AE39))</f>
        <v/>
      </c>
      <c r="AH39" s="308"/>
      <c r="AI39" s="307" t="str">
        <f>IF(AP33=0,"",_xlfn.RANK.EQ(AQ39,AQ33:AQ40))</f>
        <v/>
      </c>
      <c r="AJ39" s="308"/>
      <c r="AK39" s="4"/>
      <c r="AL39" s="4"/>
      <c r="AM39" s="4"/>
      <c r="AN39" s="4"/>
      <c r="AO39" s="4"/>
      <c r="AP39" s="4"/>
      <c r="AQ39" s="60" t="str">
        <f>IF(AP33=0,"",10000000000+(AA39*100000000)+(100000+(AG39*1000))+(AC39))</f>
        <v/>
      </c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</row>
    <row r="40" spans="1:75" s="53" customFormat="1" ht="18" customHeight="1" x14ac:dyDescent="0.15">
      <c r="A40" s="314"/>
      <c r="B40" s="315"/>
      <c r="C40" s="315"/>
      <c r="D40" s="316"/>
      <c r="E40" s="310" t="str">
        <f>IF(S34="","",S34)</f>
        <v/>
      </c>
      <c r="F40" s="310"/>
      <c r="G40" s="310" t="str">
        <f>IF(Q34="","",Q34)</f>
        <v/>
      </c>
      <c r="H40" s="310"/>
      <c r="I40" s="310" t="str">
        <f>IF(S36="","",S36)</f>
        <v/>
      </c>
      <c r="J40" s="310"/>
      <c r="K40" s="310" t="str">
        <f>IF(Q36="","",Q36)</f>
        <v/>
      </c>
      <c r="L40" s="310"/>
      <c r="M40" s="310" t="str">
        <f>IF(S38="","",S38)</f>
        <v/>
      </c>
      <c r="N40" s="310"/>
      <c r="O40" s="310" t="str">
        <f>IF(Q38="","",Q38)</f>
        <v/>
      </c>
      <c r="P40" s="310"/>
      <c r="Q40" s="323"/>
      <c r="R40" s="324"/>
      <c r="S40" s="324"/>
      <c r="T40" s="325"/>
      <c r="U40" s="309"/>
      <c r="V40" s="122"/>
      <c r="W40" s="309"/>
      <c r="X40" s="122"/>
      <c r="Y40" s="309"/>
      <c r="Z40" s="122"/>
      <c r="AA40" s="309"/>
      <c r="AB40" s="122"/>
      <c r="AC40" s="309"/>
      <c r="AD40" s="122"/>
      <c r="AE40" s="309"/>
      <c r="AF40" s="122"/>
      <c r="AG40" s="309"/>
      <c r="AH40" s="122"/>
      <c r="AI40" s="309"/>
      <c r="AJ40" s="122"/>
      <c r="AK40" s="4"/>
      <c r="AL40" s="4"/>
      <c r="AM40" s="4"/>
      <c r="AN40" s="4"/>
      <c r="AO40" s="4"/>
      <c r="AP40" s="4"/>
      <c r="AQ40" s="60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</row>
    <row r="41" spans="1:75" x14ac:dyDescent="0.15">
      <c r="V41" s="52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</row>
    <row r="42" spans="1:75" s="53" customFormat="1" x14ac:dyDescent="0.15">
      <c r="A42" s="245" t="s">
        <v>200</v>
      </c>
      <c r="B42" s="348"/>
      <c r="C42" s="348"/>
      <c r="D42" s="183"/>
      <c r="E42" s="349">
        <f>A43</f>
        <v>0</v>
      </c>
      <c r="F42" s="350"/>
      <c r="G42" s="350"/>
      <c r="H42" s="351"/>
      <c r="I42" s="352">
        <f>A45</f>
        <v>0</v>
      </c>
      <c r="J42" s="350"/>
      <c r="K42" s="350"/>
      <c r="L42" s="351"/>
      <c r="M42" s="353">
        <f>A47</f>
        <v>0</v>
      </c>
      <c r="N42" s="354"/>
      <c r="O42" s="354"/>
      <c r="P42" s="355"/>
      <c r="Q42" s="352">
        <f>A49</f>
        <v>0</v>
      </c>
      <c r="R42" s="350"/>
      <c r="S42" s="350"/>
      <c r="T42" s="351"/>
      <c r="U42" s="245" t="s">
        <v>406</v>
      </c>
      <c r="V42" s="183"/>
      <c r="W42" s="336" t="s">
        <v>407</v>
      </c>
      <c r="X42" s="337"/>
      <c r="Y42" s="336" t="s">
        <v>408</v>
      </c>
      <c r="Z42" s="337"/>
      <c r="AA42" s="187" t="s">
        <v>409</v>
      </c>
      <c r="AB42" s="130"/>
      <c r="AC42" s="187" t="s">
        <v>247</v>
      </c>
      <c r="AD42" s="130"/>
      <c r="AE42" s="187" t="s">
        <v>211</v>
      </c>
      <c r="AF42" s="130"/>
      <c r="AG42" s="187" t="s">
        <v>410</v>
      </c>
      <c r="AH42" s="130"/>
      <c r="AI42" s="187" t="s">
        <v>244</v>
      </c>
      <c r="AJ42" s="130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</row>
    <row r="43" spans="1:75" s="53" customFormat="1" ht="18" customHeight="1" x14ac:dyDescent="0.15">
      <c r="A43" s="311"/>
      <c r="B43" s="312"/>
      <c r="C43" s="312"/>
      <c r="D43" s="313"/>
      <c r="E43" s="342"/>
      <c r="F43" s="343"/>
      <c r="G43" s="343"/>
      <c r="H43" s="344"/>
      <c r="I43" s="317" t="str">
        <f>IF(I44="","",IF(I44=K44,"△",IF(I44&gt;K44,"○","×")))</f>
        <v/>
      </c>
      <c r="J43" s="318"/>
      <c r="K43" s="318"/>
      <c r="L43" s="319"/>
      <c r="M43" s="317" t="str">
        <f>IF(M44="","",IF(M44=O44,"△",IF(M44&gt;O44,"○","×")))</f>
        <v/>
      </c>
      <c r="N43" s="318"/>
      <c r="O43" s="318"/>
      <c r="P43" s="319"/>
      <c r="Q43" s="317" t="str">
        <f>IF(Q44="","",IF(Q44=S44,"△",IF(Q44&gt;S44,"○","×")))</f>
        <v/>
      </c>
      <c r="R43" s="318"/>
      <c r="S43" s="318"/>
      <c r="T43" s="319"/>
      <c r="U43" s="307" t="str">
        <f xml:space="preserve"> IF(AP43=0,"", COUNTIF(E43:T43,"○"))</f>
        <v/>
      </c>
      <c r="V43" s="308"/>
      <c r="W43" s="307" t="str">
        <f xml:space="preserve"> IF(AP43=0,"", COUNTIF(E43:T43,"×"))</f>
        <v/>
      </c>
      <c r="X43" s="308"/>
      <c r="Y43" s="307" t="str">
        <f xml:space="preserve"> IF(AP43=0,"", COUNTIF(E43:T43,"△"))</f>
        <v/>
      </c>
      <c r="Z43" s="308"/>
      <c r="AA43" s="307" t="str">
        <f>IF(AP43=0,"", U43*3+Y43)</f>
        <v/>
      </c>
      <c r="AB43" s="308"/>
      <c r="AC43" s="307" t="str">
        <f>IF(AP43=0,"",SUM(E44,I44,M44,Q44))</f>
        <v/>
      </c>
      <c r="AD43" s="308"/>
      <c r="AE43" s="307" t="str">
        <f>IF(AP43=0,"",SUM(G44,K44,O44,S44))</f>
        <v/>
      </c>
      <c r="AF43" s="308"/>
      <c r="AG43" s="307" t="str">
        <f>IF(AP43=0,"",SUM(AC43,-AE43))</f>
        <v/>
      </c>
      <c r="AH43" s="308"/>
      <c r="AI43" s="307" t="str">
        <f>IF(AP43=0,"",_xlfn.RANK.EQ(AQ43,AQ43:AQ50))</f>
        <v/>
      </c>
      <c r="AJ43" s="308"/>
      <c r="AK43" s="4"/>
      <c r="AL43" s="4"/>
      <c r="AM43" s="4"/>
      <c r="AN43" s="4"/>
      <c r="AO43" s="4"/>
      <c r="AP43" s="4">
        <f>COUNTA(I44:T44,M46:T46,Q48:T48)</f>
        <v>0</v>
      </c>
      <c r="AQ43" s="60" t="str">
        <f>IF(AP43=0,"",10000000000+(AA43*100000000)+(100000+(AG43*1000))+(AC43))</f>
        <v/>
      </c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</row>
    <row r="44" spans="1:75" s="53" customFormat="1" ht="18" customHeight="1" x14ac:dyDescent="0.15">
      <c r="A44" s="314"/>
      <c r="B44" s="315"/>
      <c r="C44" s="315"/>
      <c r="D44" s="316"/>
      <c r="E44" s="345"/>
      <c r="F44" s="346"/>
      <c r="G44" s="346"/>
      <c r="H44" s="347"/>
      <c r="I44" s="340"/>
      <c r="J44" s="341"/>
      <c r="K44" s="340"/>
      <c r="L44" s="341"/>
      <c r="M44" s="340"/>
      <c r="N44" s="341"/>
      <c r="O44" s="340"/>
      <c r="P44" s="341"/>
      <c r="Q44" s="340"/>
      <c r="R44" s="341"/>
      <c r="S44" s="340"/>
      <c r="T44" s="341"/>
      <c r="U44" s="309"/>
      <c r="V44" s="122"/>
      <c r="W44" s="309"/>
      <c r="X44" s="122"/>
      <c r="Y44" s="309"/>
      <c r="Z44" s="122"/>
      <c r="AA44" s="309"/>
      <c r="AB44" s="122"/>
      <c r="AC44" s="309"/>
      <c r="AD44" s="122"/>
      <c r="AE44" s="309"/>
      <c r="AF44" s="122"/>
      <c r="AG44" s="309"/>
      <c r="AH44" s="122"/>
      <c r="AI44" s="309"/>
      <c r="AJ44" s="122"/>
      <c r="AK44" s="4"/>
      <c r="AL44" s="4"/>
      <c r="AM44" s="4"/>
      <c r="AN44" s="4"/>
      <c r="AO44" s="4"/>
      <c r="AP44" s="4"/>
      <c r="AQ44" s="60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1:75" s="53" customFormat="1" ht="18" customHeight="1" x14ac:dyDescent="0.15">
      <c r="A45" s="311"/>
      <c r="B45" s="312"/>
      <c r="C45" s="312"/>
      <c r="D45" s="313"/>
      <c r="E45" s="317" t="str">
        <f>IF(I44="","",IF(E46=G46,"△",IF(E46&gt;G46,"○","×")))</f>
        <v/>
      </c>
      <c r="F45" s="318"/>
      <c r="G45" s="318"/>
      <c r="H45" s="319"/>
      <c r="I45" s="320"/>
      <c r="J45" s="321"/>
      <c r="K45" s="321"/>
      <c r="L45" s="322"/>
      <c r="M45" s="317" t="str">
        <f>IF(M46="","",IF(M46=O46,"△",IF(M46&gt;O46,"○","×")))</f>
        <v/>
      </c>
      <c r="N45" s="318"/>
      <c r="O45" s="318"/>
      <c r="P45" s="319"/>
      <c r="Q45" s="317" t="str">
        <f>IF(Q46="","",IF(Q46=S46,"△",IF(Q46&gt;S46,"○","×")))</f>
        <v/>
      </c>
      <c r="R45" s="318"/>
      <c r="S45" s="318"/>
      <c r="T45" s="319"/>
      <c r="U45" s="307" t="str">
        <f xml:space="preserve"> IF(AP43=0,"", COUNTIF(E45:T45,"○"))</f>
        <v/>
      </c>
      <c r="V45" s="308"/>
      <c r="W45" s="307" t="str">
        <f xml:space="preserve"> IF(AP43=0,"", COUNTIF(E45:T45,"×"))</f>
        <v/>
      </c>
      <c r="X45" s="308"/>
      <c r="Y45" s="307" t="str">
        <f xml:space="preserve"> IF(AP43=0,"", COUNTIF(E45:T45,"△"))</f>
        <v/>
      </c>
      <c r="Z45" s="308"/>
      <c r="AA45" s="307" t="str">
        <f>IF(AP43=0,"", U45*3+Y45)</f>
        <v/>
      </c>
      <c r="AB45" s="308"/>
      <c r="AC45" s="307" t="str">
        <f>IF(AP43=0,"",SUM(E46,I46,M46,Q46))</f>
        <v/>
      </c>
      <c r="AD45" s="308"/>
      <c r="AE45" s="307" t="str">
        <f>IF(AP43=0,"",SUM(G46,K46,O46,S46))</f>
        <v/>
      </c>
      <c r="AF45" s="308"/>
      <c r="AG45" s="307" t="str">
        <f>IF(AP43=0,"",SUM(AC45,-AE45))</f>
        <v/>
      </c>
      <c r="AH45" s="308"/>
      <c r="AI45" s="307" t="str">
        <f>IF(AP43=0,"",_xlfn.RANK.EQ(AQ45,AQ43:AQ50))</f>
        <v/>
      </c>
      <c r="AJ45" s="308"/>
      <c r="AK45" s="4"/>
      <c r="AL45" s="4"/>
      <c r="AM45" s="4"/>
      <c r="AN45" s="4"/>
      <c r="AO45" s="4"/>
      <c r="AP45" s="4"/>
      <c r="AQ45" s="60" t="str">
        <f>IF(AP43=0,"",10000000000+(AA45*100000000)+(100000+(AG45*1000))+(AC45))</f>
        <v/>
      </c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</row>
    <row r="46" spans="1:75" s="53" customFormat="1" ht="18" customHeight="1" x14ac:dyDescent="0.15">
      <c r="A46" s="314"/>
      <c r="B46" s="315"/>
      <c r="C46" s="315"/>
      <c r="D46" s="316"/>
      <c r="E46" s="336" t="str">
        <f>IF(K44="","",K44)</f>
        <v/>
      </c>
      <c r="F46" s="337"/>
      <c r="G46" s="336" t="str">
        <f>IF(I44="","",I44)</f>
        <v/>
      </c>
      <c r="H46" s="337"/>
      <c r="I46" s="323"/>
      <c r="J46" s="324"/>
      <c r="K46" s="324"/>
      <c r="L46" s="325"/>
      <c r="M46" s="338"/>
      <c r="N46" s="339"/>
      <c r="O46" s="338"/>
      <c r="P46" s="339"/>
      <c r="Q46" s="338"/>
      <c r="R46" s="339"/>
      <c r="S46" s="338"/>
      <c r="T46" s="339"/>
      <c r="U46" s="309"/>
      <c r="V46" s="122"/>
      <c r="W46" s="309"/>
      <c r="X46" s="122"/>
      <c r="Y46" s="309"/>
      <c r="Z46" s="122"/>
      <c r="AA46" s="309"/>
      <c r="AB46" s="122"/>
      <c r="AC46" s="309"/>
      <c r="AD46" s="122"/>
      <c r="AE46" s="309"/>
      <c r="AF46" s="122"/>
      <c r="AG46" s="309"/>
      <c r="AH46" s="122"/>
      <c r="AI46" s="309"/>
      <c r="AJ46" s="122"/>
      <c r="AK46" s="4"/>
      <c r="AL46" s="4"/>
      <c r="AM46" s="4"/>
      <c r="AN46" s="4"/>
      <c r="AO46" s="4"/>
      <c r="AP46" s="4"/>
      <c r="AQ46" s="60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</row>
    <row r="47" spans="1:75" s="53" customFormat="1" ht="18" customHeight="1" x14ac:dyDescent="0.15">
      <c r="A47" s="311"/>
      <c r="B47" s="312"/>
      <c r="C47" s="312"/>
      <c r="D47" s="313"/>
      <c r="E47" s="317" t="str">
        <f>IF(M44="","",IF(E48=G48,"△",IF(E48&gt;G48,"○","×")))</f>
        <v/>
      </c>
      <c r="F47" s="318"/>
      <c r="G47" s="318"/>
      <c r="H47" s="319"/>
      <c r="I47" s="317" t="str">
        <f>IF(M46="","",IF(I48=K48,"△",IF(I48&gt;K48,"○","×")))</f>
        <v/>
      </c>
      <c r="J47" s="318"/>
      <c r="K47" s="318"/>
      <c r="L47" s="319"/>
      <c r="M47" s="330"/>
      <c r="N47" s="331"/>
      <c r="O47" s="331"/>
      <c r="P47" s="332"/>
      <c r="Q47" s="317" t="str">
        <f>IF(Q48="","",IF(Q48=S48,"△",IF(Q48&gt;S48,"○","×")))</f>
        <v/>
      </c>
      <c r="R47" s="318"/>
      <c r="S47" s="318"/>
      <c r="T47" s="319"/>
      <c r="U47" s="307" t="str">
        <f xml:space="preserve"> IF(AP43=0,"", COUNTIF(E47:T47,"○"))</f>
        <v/>
      </c>
      <c r="V47" s="308"/>
      <c r="W47" s="307" t="str">
        <f xml:space="preserve"> IF(AP43=0,"", COUNTIF(E47:T47,"×"))</f>
        <v/>
      </c>
      <c r="X47" s="308"/>
      <c r="Y47" s="307" t="str">
        <f xml:space="preserve"> IF(AP43=0,"", COUNTIF(E47:T47,"△"))</f>
        <v/>
      </c>
      <c r="Z47" s="308"/>
      <c r="AA47" s="307" t="str">
        <f>IF(AP43=0,"", U47*3+Y47)</f>
        <v/>
      </c>
      <c r="AB47" s="308"/>
      <c r="AC47" s="307" t="str">
        <f>IF(AP43=0,"",SUM(E48,I48,M48,Q48))</f>
        <v/>
      </c>
      <c r="AD47" s="308"/>
      <c r="AE47" s="307" t="str">
        <f>IF(AP43=0,"",SUM(G48,K48,O48,S48))</f>
        <v/>
      </c>
      <c r="AF47" s="308"/>
      <c r="AG47" s="307" t="str">
        <f>IF(AP43=0,"",SUM(AC47,-AE47))</f>
        <v/>
      </c>
      <c r="AH47" s="308"/>
      <c r="AI47" s="307" t="str">
        <f>IF(AP43=0,"",_xlfn.RANK.EQ(AQ47,AQ43:AQ50))</f>
        <v/>
      </c>
      <c r="AJ47" s="308"/>
      <c r="AK47" s="4"/>
      <c r="AL47" s="4"/>
      <c r="AM47" s="4"/>
      <c r="AN47" s="4"/>
      <c r="AO47" s="4"/>
      <c r="AP47" s="4"/>
      <c r="AQ47" s="60" t="str">
        <f>IF(AP43=0,"",10000000000+(AA47*100000000)+(100000+(AG47*1000))+(AC47))</f>
        <v/>
      </c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1:75" s="53" customFormat="1" ht="18" customHeight="1" x14ac:dyDescent="0.15">
      <c r="A48" s="314"/>
      <c r="B48" s="315"/>
      <c r="C48" s="315"/>
      <c r="D48" s="316"/>
      <c r="E48" s="326" t="str">
        <f>IF(O44="","",O44)</f>
        <v/>
      </c>
      <c r="F48" s="327"/>
      <c r="G48" s="326" t="str">
        <f>IF(M44="","",M44)</f>
        <v/>
      </c>
      <c r="H48" s="327"/>
      <c r="I48" s="326" t="str">
        <f>IF(O46="","",O46)</f>
        <v/>
      </c>
      <c r="J48" s="327"/>
      <c r="K48" s="326" t="str">
        <f>IF(M46="","",M46)</f>
        <v/>
      </c>
      <c r="L48" s="327"/>
      <c r="M48" s="333"/>
      <c r="N48" s="334"/>
      <c r="O48" s="334"/>
      <c r="P48" s="335"/>
      <c r="Q48" s="328"/>
      <c r="R48" s="329"/>
      <c r="S48" s="328"/>
      <c r="T48" s="329"/>
      <c r="U48" s="309"/>
      <c r="V48" s="122"/>
      <c r="W48" s="309"/>
      <c r="X48" s="122"/>
      <c r="Y48" s="309"/>
      <c r="Z48" s="122"/>
      <c r="AA48" s="309"/>
      <c r="AB48" s="122"/>
      <c r="AC48" s="309"/>
      <c r="AD48" s="122"/>
      <c r="AE48" s="309"/>
      <c r="AF48" s="122"/>
      <c r="AG48" s="309"/>
      <c r="AH48" s="122"/>
      <c r="AI48" s="309"/>
      <c r="AJ48" s="122"/>
      <c r="AK48" s="4"/>
      <c r="AL48" s="4"/>
      <c r="AM48" s="4"/>
      <c r="AN48" s="4"/>
      <c r="AO48" s="4"/>
      <c r="AP48" s="4"/>
      <c r="AQ48" s="60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1:75" s="53" customFormat="1" ht="18" customHeight="1" x14ac:dyDescent="0.15">
      <c r="A49" s="311"/>
      <c r="B49" s="312"/>
      <c r="C49" s="312"/>
      <c r="D49" s="313"/>
      <c r="E49" s="317" t="str">
        <f>IF(Q44="","",IF(E50=G50,"△",IF(E50&gt;G50,"○","×")))</f>
        <v/>
      </c>
      <c r="F49" s="318"/>
      <c r="G49" s="318"/>
      <c r="H49" s="319"/>
      <c r="I49" s="317" t="str">
        <f>IF(Q46="","",IF(I50=K50,"△",IF(I50&gt;K50,"○","×")))</f>
        <v/>
      </c>
      <c r="J49" s="318"/>
      <c r="K49" s="318"/>
      <c r="L49" s="319"/>
      <c r="M49" s="317" t="str">
        <f>IF(Q48="","",IF(M50=O50,"△",IF(M50&gt;O50,"○","×")))</f>
        <v/>
      </c>
      <c r="N49" s="318"/>
      <c r="O49" s="318"/>
      <c r="P49" s="319"/>
      <c r="Q49" s="320"/>
      <c r="R49" s="321"/>
      <c r="S49" s="321"/>
      <c r="T49" s="322"/>
      <c r="U49" s="307" t="str">
        <f xml:space="preserve"> IF(AP43=0,"", COUNTIF(E49:T49,"○"))</f>
        <v/>
      </c>
      <c r="V49" s="308"/>
      <c r="W49" s="307" t="str">
        <f xml:space="preserve"> IF(AP43=0,"", COUNTIF(E49:T49,"×"))</f>
        <v/>
      </c>
      <c r="X49" s="308"/>
      <c r="Y49" s="307" t="str">
        <f xml:space="preserve"> IF(AP43=0,"", COUNTIF(E49:T49,"△"))</f>
        <v/>
      </c>
      <c r="Z49" s="308"/>
      <c r="AA49" s="307" t="str">
        <f>IF(AP43=0,"", U49*3+Y49)</f>
        <v/>
      </c>
      <c r="AB49" s="308"/>
      <c r="AC49" s="307" t="str">
        <f>IF(AP43=0,"",SUM(E50,I50,M50,Q50))</f>
        <v/>
      </c>
      <c r="AD49" s="308"/>
      <c r="AE49" s="307" t="str">
        <f>IF(AP43=0,"",SUM(G50,K50,O50,S50))</f>
        <v/>
      </c>
      <c r="AF49" s="308"/>
      <c r="AG49" s="307" t="str">
        <f>IF(AP43=0,"",SUM(AC49,-AE49))</f>
        <v/>
      </c>
      <c r="AH49" s="308"/>
      <c r="AI49" s="307" t="str">
        <f>IF(AP43=0,"",_xlfn.RANK.EQ(AQ49,AQ43:AQ50))</f>
        <v/>
      </c>
      <c r="AJ49" s="308"/>
      <c r="AK49" s="4"/>
      <c r="AL49" s="4"/>
      <c r="AM49" s="4"/>
      <c r="AN49" s="4"/>
      <c r="AO49" s="4"/>
      <c r="AP49" s="4"/>
      <c r="AQ49" s="60" t="str">
        <f>IF(AP43=0,"",10000000000+(AA49*100000000)+(100000+(AG49*1000))+(AC49))</f>
        <v/>
      </c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1:75" s="53" customFormat="1" ht="18" customHeight="1" x14ac:dyDescent="0.15">
      <c r="A50" s="314"/>
      <c r="B50" s="315"/>
      <c r="C50" s="315"/>
      <c r="D50" s="316"/>
      <c r="E50" s="310" t="str">
        <f>IF(S44="","",S44)</f>
        <v/>
      </c>
      <c r="F50" s="310"/>
      <c r="G50" s="310" t="str">
        <f>IF(Q44="","",Q44)</f>
        <v/>
      </c>
      <c r="H50" s="310"/>
      <c r="I50" s="310" t="str">
        <f>IF(S46="","",S46)</f>
        <v/>
      </c>
      <c r="J50" s="310"/>
      <c r="K50" s="310" t="str">
        <f>IF(Q46="","",Q46)</f>
        <v/>
      </c>
      <c r="L50" s="310"/>
      <c r="M50" s="310" t="str">
        <f>IF(S48="","",S48)</f>
        <v/>
      </c>
      <c r="N50" s="310"/>
      <c r="O50" s="310" t="str">
        <f>IF(Q48="","",Q48)</f>
        <v/>
      </c>
      <c r="P50" s="310"/>
      <c r="Q50" s="323"/>
      <c r="R50" s="324"/>
      <c r="S50" s="324"/>
      <c r="T50" s="325"/>
      <c r="U50" s="309"/>
      <c r="V50" s="122"/>
      <c r="W50" s="309"/>
      <c r="X50" s="122"/>
      <c r="Y50" s="309"/>
      <c r="Z50" s="122"/>
      <c r="AA50" s="309"/>
      <c r="AB50" s="122"/>
      <c r="AC50" s="309"/>
      <c r="AD50" s="122"/>
      <c r="AE50" s="309"/>
      <c r="AF50" s="122"/>
      <c r="AG50" s="309"/>
      <c r="AH50" s="122"/>
      <c r="AI50" s="309"/>
      <c r="AJ50" s="122"/>
      <c r="AK50" s="4"/>
      <c r="AL50" s="4"/>
      <c r="AM50" s="4"/>
      <c r="AN50" s="4"/>
      <c r="AO50" s="4"/>
      <c r="AP50" s="4"/>
      <c r="AQ50" s="60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</row>
    <row r="51" spans="1:75" x14ac:dyDescent="0.15">
      <c r="V51" s="52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</row>
    <row r="52" spans="1:75" s="53" customFormat="1" x14ac:dyDescent="0.15">
      <c r="A52" s="245" t="s">
        <v>123</v>
      </c>
      <c r="B52" s="348"/>
      <c r="C52" s="348"/>
      <c r="D52" s="183"/>
      <c r="E52" s="349">
        <f>A53</f>
        <v>0</v>
      </c>
      <c r="F52" s="350"/>
      <c r="G52" s="350"/>
      <c r="H52" s="351"/>
      <c r="I52" s="352">
        <f>A55</f>
        <v>0</v>
      </c>
      <c r="J52" s="350"/>
      <c r="K52" s="350"/>
      <c r="L52" s="351"/>
      <c r="M52" s="353">
        <f>A57</f>
        <v>0</v>
      </c>
      <c r="N52" s="354"/>
      <c r="O52" s="354"/>
      <c r="P52" s="355"/>
      <c r="Q52" s="352">
        <f>A59</f>
        <v>0</v>
      </c>
      <c r="R52" s="350"/>
      <c r="S52" s="350"/>
      <c r="T52" s="351"/>
      <c r="U52" s="245" t="s">
        <v>406</v>
      </c>
      <c r="V52" s="183"/>
      <c r="W52" s="336" t="s">
        <v>407</v>
      </c>
      <c r="X52" s="337"/>
      <c r="Y52" s="336" t="s">
        <v>408</v>
      </c>
      <c r="Z52" s="337"/>
      <c r="AA52" s="187" t="s">
        <v>409</v>
      </c>
      <c r="AB52" s="130"/>
      <c r="AC52" s="187" t="s">
        <v>247</v>
      </c>
      <c r="AD52" s="130"/>
      <c r="AE52" s="187" t="s">
        <v>211</v>
      </c>
      <c r="AF52" s="130"/>
      <c r="AG52" s="187" t="s">
        <v>410</v>
      </c>
      <c r="AH52" s="130"/>
      <c r="AI52" s="187" t="s">
        <v>244</v>
      </c>
      <c r="AJ52" s="130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</row>
    <row r="53" spans="1:75" s="53" customFormat="1" ht="18" customHeight="1" x14ac:dyDescent="0.15">
      <c r="A53" s="311"/>
      <c r="B53" s="312"/>
      <c r="C53" s="312"/>
      <c r="D53" s="313"/>
      <c r="E53" s="342"/>
      <c r="F53" s="343"/>
      <c r="G53" s="343"/>
      <c r="H53" s="344"/>
      <c r="I53" s="317" t="str">
        <f>IF(I54="","",IF(I54=K54,"△",IF(I54&gt;K54,"○","×")))</f>
        <v/>
      </c>
      <c r="J53" s="318"/>
      <c r="K53" s="318"/>
      <c r="L53" s="319"/>
      <c r="M53" s="317" t="str">
        <f>IF(M54="","",IF(M54=O54,"△",IF(M54&gt;O54,"○","×")))</f>
        <v/>
      </c>
      <c r="N53" s="318"/>
      <c r="O53" s="318"/>
      <c r="P53" s="319"/>
      <c r="Q53" s="317" t="str">
        <f>IF(Q54="","",IF(Q54=S54,"△",IF(Q54&gt;S54,"○","×")))</f>
        <v/>
      </c>
      <c r="R53" s="318"/>
      <c r="S53" s="318"/>
      <c r="T53" s="319"/>
      <c r="U53" s="307" t="str">
        <f xml:space="preserve"> IF(AP53=0,"", COUNTIF(E53:T53,"○"))</f>
        <v/>
      </c>
      <c r="V53" s="308"/>
      <c r="W53" s="307" t="str">
        <f xml:space="preserve"> IF(AP53=0,"", COUNTIF(E53:T53,"×"))</f>
        <v/>
      </c>
      <c r="X53" s="308"/>
      <c r="Y53" s="307" t="str">
        <f xml:space="preserve"> IF(AP53=0,"", COUNTIF(E53:T53,"△"))</f>
        <v/>
      </c>
      <c r="Z53" s="308"/>
      <c r="AA53" s="307" t="str">
        <f>IF(AP53=0,"", U53*3+Y53)</f>
        <v/>
      </c>
      <c r="AB53" s="308"/>
      <c r="AC53" s="307" t="str">
        <f>IF(AP53=0,"",SUM(E54,I54,M54,Q54))</f>
        <v/>
      </c>
      <c r="AD53" s="308"/>
      <c r="AE53" s="307" t="str">
        <f>IF(AP53=0,"",SUM(G54,K54,O54,S54))</f>
        <v/>
      </c>
      <c r="AF53" s="308"/>
      <c r="AG53" s="307" t="str">
        <f>IF(AP53=0,"",SUM(AC53,-AE53))</f>
        <v/>
      </c>
      <c r="AH53" s="308"/>
      <c r="AI53" s="307" t="str">
        <f>IF(AP53=0,"",_xlfn.RANK.EQ(AQ53,AQ53:AQ59))</f>
        <v/>
      </c>
      <c r="AJ53" s="308"/>
      <c r="AK53" s="4"/>
      <c r="AL53" s="4"/>
      <c r="AM53" s="4"/>
      <c r="AN53" s="4"/>
      <c r="AO53" s="4"/>
      <c r="AP53" s="4">
        <f>COUNTA(I54:T54,M56:T56,Q58:T58)</f>
        <v>0</v>
      </c>
      <c r="AQ53" s="60" t="str">
        <f>IF(AP53=0,"",10000000000+(AA53*100000000)+(100000+(AG53*1000))+(AC53))</f>
        <v/>
      </c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</row>
    <row r="54" spans="1:75" s="53" customFormat="1" ht="18" customHeight="1" x14ac:dyDescent="0.15">
      <c r="A54" s="314"/>
      <c r="B54" s="315"/>
      <c r="C54" s="315"/>
      <c r="D54" s="316"/>
      <c r="E54" s="345"/>
      <c r="F54" s="346"/>
      <c r="G54" s="346"/>
      <c r="H54" s="347"/>
      <c r="I54" s="340"/>
      <c r="J54" s="341"/>
      <c r="K54" s="340"/>
      <c r="L54" s="341"/>
      <c r="M54" s="340"/>
      <c r="N54" s="341"/>
      <c r="O54" s="340"/>
      <c r="P54" s="341"/>
      <c r="Q54" s="340"/>
      <c r="R54" s="341"/>
      <c r="S54" s="340"/>
      <c r="T54" s="341"/>
      <c r="U54" s="309"/>
      <c r="V54" s="122"/>
      <c r="W54" s="309"/>
      <c r="X54" s="122"/>
      <c r="Y54" s="309"/>
      <c r="Z54" s="122"/>
      <c r="AA54" s="309"/>
      <c r="AB54" s="122"/>
      <c r="AC54" s="309"/>
      <c r="AD54" s="122"/>
      <c r="AE54" s="309"/>
      <c r="AF54" s="122"/>
      <c r="AG54" s="309"/>
      <c r="AH54" s="122"/>
      <c r="AI54" s="309"/>
      <c r="AJ54" s="122"/>
      <c r="AK54" s="4"/>
      <c r="AL54" s="4"/>
      <c r="AM54" s="4"/>
      <c r="AN54" s="4"/>
      <c r="AO54" s="4"/>
      <c r="AP54" s="4"/>
      <c r="AQ54" s="60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</row>
    <row r="55" spans="1:75" s="53" customFormat="1" ht="18" customHeight="1" x14ac:dyDescent="0.15">
      <c r="A55" s="311"/>
      <c r="B55" s="312"/>
      <c r="C55" s="312"/>
      <c r="D55" s="313"/>
      <c r="E55" s="317" t="str">
        <f>IF(I54="","",IF(E56=G56,"△",IF(E56&gt;G56,"○","×")))</f>
        <v/>
      </c>
      <c r="F55" s="318"/>
      <c r="G55" s="318"/>
      <c r="H55" s="319"/>
      <c r="I55" s="320"/>
      <c r="J55" s="321"/>
      <c r="K55" s="321"/>
      <c r="L55" s="322"/>
      <c r="M55" s="317" t="str">
        <f>IF(M56="","",IF(M56=O56,"△",IF(M56&gt;O56,"○","×")))</f>
        <v/>
      </c>
      <c r="N55" s="318"/>
      <c r="O55" s="318"/>
      <c r="P55" s="319"/>
      <c r="Q55" s="317" t="str">
        <f>IF(Q56="","",IF(Q56=S56,"△",IF(Q56&gt;S56,"○","×")))</f>
        <v/>
      </c>
      <c r="R55" s="318"/>
      <c r="S55" s="318"/>
      <c r="T55" s="319"/>
      <c r="U55" s="307" t="str">
        <f xml:space="preserve"> IF(AP53=0,"", COUNTIF(E55:T55,"○"))</f>
        <v/>
      </c>
      <c r="V55" s="308"/>
      <c r="W55" s="307" t="str">
        <f xml:space="preserve"> IF(AP53=0,"", COUNTIF(E55:T55,"×"))</f>
        <v/>
      </c>
      <c r="X55" s="308"/>
      <c r="Y55" s="307" t="str">
        <f xml:space="preserve"> IF(AP53=0,"", COUNTIF(E55:T55,"△"))</f>
        <v/>
      </c>
      <c r="Z55" s="308"/>
      <c r="AA55" s="307" t="str">
        <f>IF(AP53=0,"", U55*3+Y55)</f>
        <v/>
      </c>
      <c r="AB55" s="308"/>
      <c r="AC55" s="307" t="str">
        <f>IF(AP53=0,"",SUM(E56,I56,M56,Q56))</f>
        <v/>
      </c>
      <c r="AD55" s="308"/>
      <c r="AE55" s="307" t="str">
        <f>IF(AP53=0,"",SUM(G56,K56,O56,S56))</f>
        <v/>
      </c>
      <c r="AF55" s="308"/>
      <c r="AG55" s="307" t="str">
        <f>IF(AP53=0,"",SUM(AC55,-AE55))</f>
        <v/>
      </c>
      <c r="AH55" s="308"/>
      <c r="AI55" s="307" t="str">
        <f>IF(AP53=0,"",_xlfn.RANK.EQ(AQ55,AQ53:AQ59))</f>
        <v/>
      </c>
      <c r="AJ55" s="308"/>
      <c r="AK55" s="4"/>
      <c r="AL55" s="4"/>
      <c r="AM55" s="4"/>
      <c r="AN55" s="4"/>
      <c r="AO55" s="4"/>
      <c r="AP55" s="4"/>
      <c r="AQ55" s="60" t="str">
        <f>IF(AP53=0,"",10000000000+(AA55*100000000)+(100000+(AG55*1000))+(AC55))</f>
        <v/>
      </c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</row>
    <row r="56" spans="1:75" s="53" customFormat="1" ht="18" customHeight="1" x14ac:dyDescent="0.15">
      <c r="A56" s="314"/>
      <c r="B56" s="315"/>
      <c r="C56" s="315"/>
      <c r="D56" s="316"/>
      <c r="E56" s="336" t="str">
        <f>IF(K54="","",K54)</f>
        <v/>
      </c>
      <c r="F56" s="337"/>
      <c r="G56" s="336" t="str">
        <f>IF(I54="","",I54)</f>
        <v/>
      </c>
      <c r="H56" s="337"/>
      <c r="I56" s="323"/>
      <c r="J56" s="324"/>
      <c r="K56" s="324"/>
      <c r="L56" s="325"/>
      <c r="M56" s="338"/>
      <c r="N56" s="339"/>
      <c r="O56" s="338"/>
      <c r="P56" s="339"/>
      <c r="Q56" s="338"/>
      <c r="R56" s="339"/>
      <c r="S56" s="338"/>
      <c r="T56" s="339"/>
      <c r="U56" s="309"/>
      <c r="V56" s="122"/>
      <c r="W56" s="309"/>
      <c r="X56" s="122"/>
      <c r="Y56" s="309"/>
      <c r="Z56" s="122"/>
      <c r="AA56" s="309"/>
      <c r="AB56" s="122"/>
      <c r="AC56" s="309"/>
      <c r="AD56" s="122"/>
      <c r="AE56" s="309"/>
      <c r="AF56" s="122"/>
      <c r="AG56" s="309"/>
      <c r="AH56" s="122"/>
      <c r="AI56" s="309"/>
      <c r="AJ56" s="122"/>
      <c r="AK56" s="4"/>
      <c r="AL56" s="4"/>
      <c r="AM56" s="4"/>
      <c r="AN56" s="4"/>
      <c r="AO56" s="4"/>
      <c r="AP56" s="4"/>
      <c r="AQ56" s="60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</row>
    <row r="57" spans="1:75" s="53" customFormat="1" ht="18" customHeight="1" x14ac:dyDescent="0.15">
      <c r="A57" s="311"/>
      <c r="B57" s="312"/>
      <c r="C57" s="312"/>
      <c r="D57" s="313"/>
      <c r="E57" s="317" t="str">
        <f>IF(M54="","",IF(E58=G58,"△",IF(E58&gt;G58,"○","×")))</f>
        <v/>
      </c>
      <c r="F57" s="318"/>
      <c r="G57" s="318"/>
      <c r="H57" s="319"/>
      <c r="I57" s="317" t="str">
        <f>IF(M56="","",IF(I58=K58,"△",IF(I58&gt;K58,"○","×")))</f>
        <v/>
      </c>
      <c r="J57" s="318"/>
      <c r="K57" s="318"/>
      <c r="L57" s="319"/>
      <c r="M57" s="330"/>
      <c r="N57" s="331"/>
      <c r="O57" s="331"/>
      <c r="P57" s="332"/>
      <c r="Q57" s="317" t="str">
        <f>IF(Q58="","",IF(Q58=S58,"△",IF(Q58&gt;S58,"○","×")))</f>
        <v/>
      </c>
      <c r="R57" s="318"/>
      <c r="S57" s="318"/>
      <c r="T57" s="319"/>
      <c r="U57" s="307" t="str">
        <f xml:space="preserve"> IF(AP53=0,"", COUNTIF(E57:T57,"○"))</f>
        <v/>
      </c>
      <c r="V57" s="308"/>
      <c r="W57" s="307" t="str">
        <f xml:space="preserve"> IF(AP53=0,"", COUNTIF(E57:T57,"×"))</f>
        <v/>
      </c>
      <c r="X57" s="308"/>
      <c r="Y57" s="307" t="str">
        <f xml:space="preserve"> IF(AP53=0,"", COUNTIF(E57:T57,"△"))</f>
        <v/>
      </c>
      <c r="Z57" s="308"/>
      <c r="AA57" s="307" t="str">
        <f>IF(AP53=0,"", U57*3+Y57)</f>
        <v/>
      </c>
      <c r="AB57" s="308"/>
      <c r="AC57" s="307" t="str">
        <f>IF(AP53=0,"",SUM(E58,I58,M58,Q58))</f>
        <v/>
      </c>
      <c r="AD57" s="308"/>
      <c r="AE57" s="307" t="str">
        <f>IF(AP53=0,"",SUM(G58,K58,O58,S58))</f>
        <v/>
      </c>
      <c r="AF57" s="308"/>
      <c r="AG57" s="307" t="str">
        <f>IF(AP53=0,"",SUM(AC57,-AE57))</f>
        <v/>
      </c>
      <c r="AH57" s="308"/>
      <c r="AI57" s="307" t="str">
        <f>IF(AP53=0,"",_xlfn.RANK.EQ(AQ57,AQ53:AQ59))</f>
        <v/>
      </c>
      <c r="AJ57" s="308"/>
      <c r="AK57" s="4"/>
      <c r="AL57" s="4"/>
      <c r="AM57" s="4"/>
      <c r="AN57" s="4"/>
      <c r="AO57" s="4"/>
      <c r="AP57" s="4"/>
      <c r="AQ57" s="60" t="str">
        <f>IF(AP53=0,"",10000000000+(AA57*100000000)+(100000+(AG57*1000))+(AC57))</f>
        <v/>
      </c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</row>
    <row r="58" spans="1:75" s="53" customFormat="1" ht="18" customHeight="1" x14ac:dyDescent="0.15">
      <c r="A58" s="314"/>
      <c r="B58" s="315"/>
      <c r="C58" s="315"/>
      <c r="D58" s="316"/>
      <c r="E58" s="326" t="str">
        <f>IF(O54="","",O54)</f>
        <v/>
      </c>
      <c r="F58" s="327"/>
      <c r="G58" s="326" t="str">
        <f>IF(M54="","",M54)</f>
        <v/>
      </c>
      <c r="H58" s="327"/>
      <c r="I58" s="326" t="str">
        <f>IF(O56="","",O56)</f>
        <v/>
      </c>
      <c r="J58" s="327"/>
      <c r="K58" s="326" t="str">
        <f>IF(M56="","",M56)</f>
        <v/>
      </c>
      <c r="L58" s="327"/>
      <c r="M58" s="333"/>
      <c r="N58" s="334"/>
      <c r="O58" s="334"/>
      <c r="P58" s="335"/>
      <c r="Q58" s="328"/>
      <c r="R58" s="329"/>
      <c r="S58" s="328"/>
      <c r="T58" s="329"/>
      <c r="U58" s="309"/>
      <c r="V58" s="122"/>
      <c r="W58" s="309"/>
      <c r="X58" s="122"/>
      <c r="Y58" s="309"/>
      <c r="Z58" s="122"/>
      <c r="AA58" s="309"/>
      <c r="AB58" s="122"/>
      <c r="AC58" s="309"/>
      <c r="AD58" s="122"/>
      <c r="AE58" s="309"/>
      <c r="AF58" s="122"/>
      <c r="AG58" s="309"/>
      <c r="AH58" s="122"/>
      <c r="AI58" s="309"/>
      <c r="AJ58" s="122"/>
      <c r="AK58" s="4"/>
      <c r="AL58" s="4"/>
      <c r="AM58" s="4"/>
      <c r="AN58" s="4"/>
      <c r="AO58" s="4"/>
      <c r="AP58" s="4"/>
      <c r="AQ58" s="60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75" s="53" customFormat="1" ht="18" customHeight="1" x14ac:dyDescent="0.15">
      <c r="A59" s="311"/>
      <c r="B59" s="312"/>
      <c r="C59" s="312"/>
      <c r="D59" s="313"/>
      <c r="E59" s="317" t="str">
        <f>IF(Q54="","",IF(E60=G60,"△",IF(E60&gt;G60,"○","×")))</f>
        <v/>
      </c>
      <c r="F59" s="318"/>
      <c r="G59" s="318"/>
      <c r="H59" s="319"/>
      <c r="I59" s="317" t="str">
        <f>IF(Q56="","",IF(I60=K60,"△",IF(I60&gt;K60,"○","×")))</f>
        <v/>
      </c>
      <c r="J59" s="318"/>
      <c r="K59" s="318"/>
      <c r="L59" s="319"/>
      <c r="M59" s="317" t="str">
        <f>IF(Q58="","",IF(M60=O60,"△",IF(M60&gt;O60,"○","×")))</f>
        <v/>
      </c>
      <c r="N59" s="318"/>
      <c r="O59" s="318"/>
      <c r="P59" s="319"/>
      <c r="Q59" s="320"/>
      <c r="R59" s="321"/>
      <c r="S59" s="321"/>
      <c r="T59" s="322"/>
      <c r="U59" s="307" t="str">
        <f xml:space="preserve"> IF(AP53=0,"", COUNTIF(E59:T59,"○"))</f>
        <v/>
      </c>
      <c r="V59" s="308"/>
      <c r="W59" s="307" t="str">
        <f xml:space="preserve"> IF(AP53=0,"", COUNTIF(E59:T59,"×"))</f>
        <v/>
      </c>
      <c r="X59" s="308"/>
      <c r="Y59" s="307" t="str">
        <f xml:space="preserve"> IF(AP53=0,"", COUNTIF(E59:T59,"△"))</f>
        <v/>
      </c>
      <c r="Z59" s="308"/>
      <c r="AA59" s="307" t="str">
        <f>IF(AP53=0,"", U59*3+Y59)</f>
        <v/>
      </c>
      <c r="AB59" s="308"/>
      <c r="AC59" s="307" t="str">
        <f>IF(AP53=0,"",SUM(E60,I60,M60,Q60))</f>
        <v/>
      </c>
      <c r="AD59" s="308"/>
      <c r="AE59" s="307" t="str">
        <f>IF(AP53=0,"",SUM(G60,K60,O60,S60))</f>
        <v/>
      </c>
      <c r="AF59" s="308"/>
      <c r="AG59" s="307" t="str">
        <f>IF(AP53=0,"",SUM(AC59,-AE59))</f>
        <v/>
      </c>
      <c r="AH59" s="308"/>
      <c r="AI59" s="307" t="str">
        <f>IF(AP53=0,"",_xlfn.RANK.EQ(AQ59,AQ53:AQ60))</f>
        <v/>
      </c>
      <c r="AJ59" s="308"/>
      <c r="AK59" s="4"/>
      <c r="AL59" s="4"/>
      <c r="AM59" s="4"/>
      <c r="AN59" s="4"/>
      <c r="AO59" s="4"/>
      <c r="AP59" s="4"/>
      <c r="AQ59" s="60" t="str">
        <f>IF(AP53=0,"",10000000000+(AA59*100000000)+(100000+(AG59*1000))+(AC59))</f>
        <v/>
      </c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75" s="53" customFormat="1" ht="18" customHeight="1" x14ac:dyDescent="0.15">
      <c r="A60" s="314"/>
      <c r="B60" s="315"/>
      <c r="C60" s="315"/>
      <c r="D60" s="316"/>
      <c r="E60" s="310" t="str">
        <f>IF(S54="","",S54)</f>
        <v/>
      </c>
      <c r="F60" s="310"/>
      <c r="G60" s="310" t="str">
        <f>IF(Q54="","",Q54)</f>
        <v/>
      </c>
      <c r="H60" s="310"/>
      <c r="I60" s="310" t="str">
        <f>IF(S56="","",S56)</f>
        <v/>
      </c>
      <c r="J60" s="310"/>
      <c r="K60" s="310" t="str">
        <f>IF(Q56="","",Q56)</f>
        <v/>
      </c>
      <c r="L60" s="310"/>
      <c r="M60" s="310" t="str">
        <f>IF(S58="","",S58)</f>
        <v/>
      </c>
      <c r="N60" s="310"/>
      <c r="O60" s="310" t="str">
        <f>IF(Q58="","",Q58)</f>
        <v/>
      </c>
      <c r="P60" s="310"/>
      <c r="Q60" s="323"/>
      <c r="R60" s="324"/>
      <c r="S60" s="324"/>
      <c r="T60" s="325"/>
      <c r="U60" s="309"/>
      <c r="V60" s="122"/>
      <c r="W60" s="309"/>
      <c r="X60" s="122"/>
      <c r="Y60" s="309"/>
      <c r="Z60" s="122"/>
      <c r="AA60" s="309"/>
      <c r="AB60" s="122"/>
      <c r="AC60" s="309"/>
      <c r="AD60" s="122"/>
      <c r="AE60" s="309"/>
      <c r="AF60" s="122"/>
      <c r="AG60" s="309"/>
      <c r="AH60" s="122"/>
      <c r="AI60" s="309"/>
      <c r="AJ60" s="122"/>
      <c r="AK60" s="4"/>
      <c r="AL60" s="4"/>
      <c r="AM60" s="4"/>
      <c r="AN60" s="4"/>
      <c r="AO60" s="4"/>
      <c r="AP60" s="4"/>
      <c r="AQ60" s="60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</row>
    <row r="61" spans="1:75" x14ac:dyDescent="0.15">
      <c r="V61" s="52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</row>
    <row r="62" spans="1:75" x14ac:dyDescent="0.15">
      <c r="V62" s="52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</row>
  </sheetData>
  <mergeCells count="558">
    <mergeCell ref="M52:P52"/>
    <mergeCell ref="U52:V52"/>
    <mergeCell ref="U42:V42"/>
    <mergeCell ref="W42:X42"/>
    <mergeCell ref="Y42:Z42"/>
    <mergeCell ref="AA42:AB42"/>
    <mergeCell ref="AC49:AD50"/>
    <mergeCell ref="M49:P49"/>
    <mergeCell ref="Y43:Z44"/>
    <mergeCell ref="AA43:AB44"/>
    <mergeCell ref="AC43:AD44"/>
    <mergeCell ref="M43:P43"/>
    <mergeCell ref="AC45:AD46"/>
    <mergeCell ref="AC42:AD42"/>
    <mergeCell ref="AC52:AD52"/>
    <mergeCell ref="Q3:T3"/>
    <mergeCell ref="U3:V4"/>
    <mergeCell ref="Y2:Z2"/>
    <mergeCell ref="AA2:AB2"/>
    <mergeCell ref="AC2:AD2"/>
    <mergeCell ref="AE2:AF2"/>
    <mergeCell ref="AG2:AH2"/>
    <mergeCell ref="AI2:AJ2"/>
    <mergeCell ref="A2:D2"/>
    <mergeCell ref="E2:H2"/>
    <mergeCell ref="I2:L2"/>
    <mergeCell ref="M2:P2"/>
    <mergeCell ref="Q2:T2"/>
    <mergeCell ref="U2:V2"/>
    <mergeCell ref="W2:X2"/>
    <mergeCell ref="A5:D6"/>
    <mergeCell ref="E5:H5"/>
    <mergeCell ref="I5:L6"/>
    <mergeCell ref="M5:P5"/>
    <mergeCell ref="Q5:T5"/>
    <mergeCell ref="U5:V6"/>
    <mergeCell ref="AI3:AJ4"/>
    <mergeCell ref="AQ3:AQ4"/>
    <mergeCell ref="I4:J4"/>
    <mergeCell ref="K4:L4"/>
    <mergeCell ref="M4:N4"/>
    <mergeCell ref="O4:P4"/>
    <mergeCell ref="Q4:R4"/>
    <mergeCell ref="S4:T4"/>
    <mergeCell ref="W3:X4"/>
    <mergeCell ref="Y3:Z4"/>
    <mergeCell ref="AA3:AB4"/>
    <mergeCell ref="AC3:AD4"/>
    <mergeCell ref="AE3:AF4"/>
    <mergeCell ref="AG3:AH4"/>
    <mergeCell ref="A3:D4"/>
    <mergeCell ref="E3:H4"/>
    <mergeCell ref="I3:L3"/>
    <mergeCell ref="M3:P3"/>
    <mergeCell ref="Q7:T7"/>
    <mergeCell ref="U7:V8"/>
    <mergeCell ref="AI5:AJ6"/>
    <mergeCell ref="AQ5:AQ6"/>
    <mergeCell ref="E6:F6"/>
    <mergeCell ref="G6:H6"/>
    <mergeCell ref="M6:N6"/>
    <mergeCell ref="O6:P6"/>
    <mergeCell ref="Q6:R6"/>
    <mergeCell ref="S6:T6"/>
    <mergeCell ref="W5:X6"/>
    <mergeCell ref="Y5:Z6"/>
    <mergeCell ref="AA5:AB6"/>
    <mergeCell ref="AC5:AD6"/>
    <mergeCell ref="AE5:AF6"/>
    <mergeCell ref="AG5:AH6"/>
    <mergeCell ref="A9:D10"/>
    <mergeCell ref="E9:H9"/>
    <mergeCell ref="I9:L9"/>
    <mergeCell ref="M9:P9"/>
    <mergeCell ref="Q9:T10"/>
    <mergeCell ref="U9:V10"/>
    <mergeCell ref="AI7:AJ8"/>
    <mergeCell ref="AQ7:AQ8"/>
    <mergeCell ref="E8:F8"/>
    <mergeCell ref="G8:H8"/>
    <mergeCell ref="I8:J8"/>
    <mergeCell ref="K8:L8"/>
    <mergeCell ref="Q8:R8"/>
    <mergeCell ref="S8:T8"/>
    <mergeCell ref="W7:X8"/>
    <mergeCell ref="Y7:Z8"/>
    <mergeCell ref="AA7:AB8"/>
    <mergeCell ref="AC7:AD8"/>
    <mergeCell ref="AE7:AF8"/>
    <mergeCell ref="AG7:AH8"/>
    <mergeCell ref="A7:D8"/>
    <mergeCell ref="E7:H7"/>
    <mergeCell ref="I7:L7"/>
    <mergeCell ref="M7:P8"/>
    <mergeCell ref="M12:P12"/>
    <mergeCell ref="Q12:T12"/>
    <mergeCell ref="U12:V12"/>
    <mergeCell ref="S14:T14"/>
    <mergeCell ref="AE13:AF14"/>
    <mergeCell ref="AI9:AJ10"/>
    <mergeCell ref="AQ9:AQ10"/>
    <mergeCell ref="E10:F10"/>
    <mergeCell ref="G10:H10"/>
    <mergeCell ref="I10:J10"/>
    <mergeCell ref="K10:L10"/>
    <mergeCell ref="M10:N10"/>
    <mergeCell ref="O10:P10"/>
    <mergeCell ref="W9:X10"/>
    <mergeCell ref="Y9:Z10"/>
    <mergeCell ref="AA9:AB10"/>
    <mergeCell ref="AC9:AD10"/>
    <mergeCell ref="AE9:AF10"/>
    <mergeCell ref="AG9:AH10"/>
    <mergeCell ref="AC13:AD14"/>
    <mergeCell ref="AG13:AH14"/>
    <mergeCell ref="AI13:AJ14"/>
    <mergeCell ref="AQ13:AQ14"/>
    <mergeCell ref="I14:J14"/>
    <mergeCell ref="A15:D16"/>
    <mergeCell ref="E15:H15"/>
    <mergeCell ref="I15:L16"/>
    <mergeCell ref="M15:P15"/>
    <mergeCell ref="Q15:T15"/>
    <mergeCell ref="AI12:AJ12"/>
    <mergeCell ref="A13:D14"/>
    <mergeCell ref="E13:H14"/>
    <mergeCell ref="I13:L13"/>
    <mergeCell ref="M13:P13"/>
    <mergeCell ref="Q13:T13"/>
    <mergeCell ref="U13:V14"/>
    <mergeCell ref="W13:X14"/>
    <mergeCell ref="Y13:Z14"/>
    <mergeCell ref="AA13:AB14"/>
    <mergeCell ref="W12:X12"/>
    <mergeCell ref="Y12:Z12"/>
    <mergeCell ref="AA12:AB12"/>
    <mergeCell ref="AC12:AD12"/>
    <mergeCell ref="AE12:AF12"/>
    <mergeCell ref="AG12:AH12"/>
    <mergeCell ref="A12:D12"/>
    <mergeCell ref="E12:H12"/>
    <mergeCell ref="I12:L12"/>
    <mergeCell ref="K14:L14"/>
    <mergeCell ref="M14:N14"/>
    <mergeCell ref="O14:P14"/>
    <mergeCell ref="Q14:R14"/>
    <mergeCell ref="AG15:AH16"/>
    <mergeCell ref="AI15:AJ16"/>
    <mergeCell ref="AQ15:AQ16"/>
    <mergeCell ref="U15:V16"/>
    <mergeCell ref="Q17:T17"/>
    <mergeCell ref="U17:V18"/>
    <mergeCell ref="E16:F16"/>
    <mergeCell ref="G16:H16"/>
    <mergeCell ref="M16:N16"/>
    <mergeCell ref="O16:P16"/>
    <mergeCell ref="Q16:R16"/>
    <mergeCell ref="S16:T16"/>
    <mergeCell ref="AE15:AF16"/>
    <mergeCell ref="W15:X16"/>
    <mergeCell ref="Y15:Z16"/>
    <mergeCell ref="AA15:AB16"/>
    <mergeCell ref="AC15:AD16"/>
    <mergeCell ref="A19:D20"/>
    <mergeCell ref="E19:H19"/>
    <mergeCell ref="I19:L19"/>
    <mergeCell ref="M19:P19"/>
    <mergeCell ref="Q19:T20"/>
    <mergeCell ref="U19:V20"/>
    <mergeCell ref="AI17:AJ18"/>
    <mergeCell ref="AQ17:AQ18"/>
    <mergeCell ref="E18:F18"/>
    <mergeCell ref="G18:H18"/>
    <mergeCell ref="I18:J18"/>
    <mergeCell ref="K18:L18"/>
    <mergeCell ref="Q18:R18"/>
    <mergeCell ref="S18:T18"/>
    <mergeCell ref="W17:X18"/>
    <mergeCell ref="Y17:Z18"/>
    <mergeCell ref="AA17:AB18"/>
    <mergeCell ref="AC17:AD18"/>
    <mergeCell ref="AE17:AF18"/>
    <mergeCell ref="AG17:AH18"/>
    <mergeCell ref="A17:D18"/>
    <mergeCell ref="E17:H17"/>
    <mergeCell ref="I17:L17"/>
    <mergeCell ref="M17:P18"/>
    <mergeCell ref="M22:P22"/>
    <mergeCell ref="Q22:T22"/>
    <mergeCell ref="U22:V22"/>
    <mergeCell ref="S24:T24"/>
    <mergeCell ref="AE23:AF24"/>
    <mergeCell ref="AI19:AJ20"/>
    <mergeCell ref="AQ19:AQ20"/>
    <mergeCell ref="E20:F20"/>
    <mergeCell ref="G20:H20"/>
    <mergeCell ref="I20:J20"/>
    <mergeCell ref="K20:L20"/>
    <mergeCell ref="M20:N20"/>
    <mergeCell ref="O20:P20"/>
    <mergeCell ref="W19:X20"/>
    <mergeCell ref="Y19:Z20"/>
    <mergeCell ref="AA19:AB20"/>
    <mergeCell ref="AC19:AD20"/>
    <mergeCell ref="AE19:AF20"/>
    <mergeCell ref="AG19:AH20"/>
    <mergeCell ref="AC23:AD24"/>
    <mergeCell ref="AG23:AH24"/>
    <mergeCell ref="AI23:AJ24"/>
    <mergeCell ref="AQ23:AQ24"/>
    <mergeCell ref="I24:J24"/>
    <mergeCell ref="A25:D26"/>
    <mergeCell ref="E25:H25"/>
    <mergeCell ref="I25:L26"/>
    <mergeCell ref="M25:P25"/>
    <mergeCell ref="Q25:T25"/>
    <mergeCell ref="AI22:AJ22"/>
    <mergeCell ref="A23:D24"/>
    <mergeCell ref="E23:H24"/>
    <mergeCell ref="I23:L23"/>
    <mergeCell ref="M23:P23"/>
    <mergeCell ref="Q23:T23"/>
    <mergeCell ref="U23:V24"/>
    <mergeCell ref="W23:X24"/>
    <mergeCell ref="Y23:Z24"/>
    <mergeCell ref="AA23:AB24"/>
    <mergeCell ref="W22:X22"/>
    <mergeCell ref="Y22:Z22"/>
    <mergeCell ref="AA22:AB22"/>
    <mergeCell ref="AC22:AD22"/>
    <mergeCell ref="AE22:AF22"/>
    <mergeCell ref="AG22:AH22"/>
    <mergeCell ref="A22:D22"/>
    <mergeCell ref="E22:H22"/>
    <mergeCell ref="I22:L22"/>
    <mergeCell ref="K24:L24"/>
    <mergeCell ref="M24:N24"/>
    <mergeCell ref="O24:P24"/>
    <mergeCell ref="Q24:R24"/>
    <mergeCell ref="AG25:AH26"/>
    <mergeCell ref="AI25:AJ26"/>
    <mergeCell ref="AQ25:AQ26"/>
    <mergeCell ref="U25:V26"/>
    <mergeCell ref="Q27:T27"/>
    <mergeCell ref="U27:V28"/>
    <mergeCell ref="E26:F26"/>
    <mergeCell ref="G26:H26"/>
    <mergeCell ref="M26:N26"/>
    <mergeCell ref="O26:P26"/>
    <mergeCell ref="Q26:R26"/>
    <mergeCell ref="S26:T26"/>
    <mergeCell ref="AE25:AF26"/>
    <mergeCell ref="W25:X26"/>
    <mergeCell ref="Y25:Z26"/>
    <mergeCell ref="AA25:AB26"/>
    <mergeCell ref="AC25:AD26"/>
    <mergeCell ref="A29:D30"/>
    <mergeCell ref="E29:H29"/>
    <mergeCell ref="I29:L29"/>
    <mergeCell ref="M29:P29"/>
    <mergeCell ref="Q29:T30"/>
    <mergeCell ref="U29:V30"/>
    <mergeCell ref="AI27:AJ28"/>
    <mergeCell ref="AQ27:AQ28"/>
    <mergeCell ref="E28:F28"/>
    <mergeCell ref="G28:H28"/>
    <mergeCell ref="I28:J28"/>
    <mergeCell ref="K28:L28"/>
    <mergeCell ref="Q28:R28"/>
    <mergeCell ref="S28:T28"/>
    <mergeCell ref="W27:X28"/>
    <mergeCell ref="Y27:Z28"/>
    <mergeCell ref="AA27:AB28"/>
    <mergeCell ref="AC27:AD28"/>
    <mergeCell ref="AE27:AF28"/>
    <mergeCell ref="AG27:AH28"/>
    <mergeCell ref="A27:D28"/>
    <mergeCell ref="E27:H27"/>
    <mergeCell ref="I27:L27"/>
    <mergeCell ref="M27:P28"/>
    <mergeCell ref="AI29:AJ30"/>
    <mergeCell ref="AQ29:AQ30"/>
    <mergeCell ref="E30:F30"/>
    <mergeCell ref="G30:H30"/>
    <mergeCell ref="I30:J30"/>
    <mergeCell ref="K30:L30"/>
    <mergeCell ref="M30:N30"/>
    <mergeCell ref="O30:P30"/>
    <mergeCell ref="W29:X30"/>
    <mergeCell ref="Y29:Z30"/>
    <mergeCell ref="AA29:AB30"/>
    <mergeCell ref="AC29:AD30"/>
    <mergeCell ref="AE29:AF30"/>
    <mergeCell ref="AG29:AH30"/>
    <mergeCell ref="Q34:R34"/>
    <mergeCell ref="AI32:AJ32"/>
    <mergeCell ref="A33:D34"/>
    <mergeCell ref="E33:H34"/>
    <mergeCell ref="I33:L33"/>
    <mergeCell ref="M33:P33"/>
    <mergeCell ref="Q33:T33"/>
    <mergeCell ref="U33:V34"/>
    <mergeCell ref="W33:X34"/>
    <mergeCell ref="Y33:Z34"/>
    <mergeCell ref="AA33:AB34"/>
    <mergeCell ref="W32:X32"/>
    <mergeCell ref="Y32:Z32"/>
    <mergeCell ref="AA32:AB32"/>
    <mergeCell ref="AC32:AD32"/>
    <mergeCell ref="AE32:AF32"/>
    <mergeCell ref="AG32:AH32"/>
    <mergeCell ref="A32:D32"/>
    <mergeCell ref="E32:H32"/>
    <mergeCell ref="I32:L32"/>
    <mergeCell ref="M32:P32"/>
    <mergeCell ref="Q32:T32"/>
    <mergeCell ref="U32:V32"/>
    <mergeCell ref="AE35:AF36"/>
    <mergeCell ref="S34:T34"/>
    <mergeCell ref="AE33:AF34"/>
    <mergeCell ref="AG35:AH36"/>
    <mergeCell ref="AI35:AJ36"/>
    <mergeCell ref="AQ35:AQ36"/>
    <mergeCell ref="U35:V36"/>
    <mergeCell ref="A35:D36"/>
    <mergeCell ref="E35:H35"/>
    <mergeCell ref="I35:L36"/>
    <mergeCell ref="M35:P35"/>
    <mergeCell ref="Q35:T35"/>
    <mergeCell ref="AC33:AD34"/>
    <mergeCell ref="W35:X36"/>
    <mergeCell ref="Y35:Z36"/>
    <mergeCell ref="AA35:AB36"/>
    <mergeCell ref="AC35:AD36"/>
    <mergeCell ref="AG33:AH34"/>
    <mergeCell ref="AI33:AJ34"/>
    <mergeCell ref="AQ33:AQ34"/>
    <mergeCell ref="I34:J34"/>
    <mergeCell ref="K34:L34"/>
    <mergeCell ref="M34:N34"/>
    <mergeCell ref="O34:P34"/>
    <mergeCell ref="A37:D38"/>
    <mergeCell ref="E37:H37"/>
    <mergeCell ref="I37:L37"/>
    <mergeCell ref="M37:P38"/>
    <mergeCell ref="Q37:T37"/>
    <mergeCell ref="U37:V38"/>
    <mergeCell ref="E36:F36"/>
    <mergeCell ref="G36:H36"/>
    <mergeCell ref="M36:N36"/>
    <mergeCell ref="O36:P36"/>
    <mergeCell ref="Q36:R36"/>
    <mergeCell ref="S36:T36"/>
    <mergeCell ref="AI37:AJ38"/>
    <mergeCell ref="AQ37:AQ38"/>
    <mergeCell ref="E38:F38"/>
    <mergeCell ref="G38:H38"/>
    <mergeCell ref="I38:J38"/>
    <mergeCell ref="K38:L38"/>
    <mergeCell ref="Q38:R38"/>
    <mergeCell ref="S38:T38"/>
    <mergeCell ref="W37:X38"/>
    <mergeCell ref="Y37:Z38"/>
    <mergeCell ref="AA37:AB38"/>
    <mergeCell ref="AC37:AD38"/>
    <mergeCell ref="AE37:AF38"/>
    <mergeCell ref="AG37:AH38"/>
    <mergeCell ref="Q39:T40"/>
    <mergeCell ref="U39:V40"/>
    <mergeCell ref="O40:P40"/>
    <mergeCell ref="W39:X40"/>
    <mergeCell ref="Y39:Z40"/>
    <mergeCell ref="Q45:T45"/>
    <mergeCell ref="A43:D44"/>
    <mergeCell ref="E43:H44"/>
    <mergeCell ref="I43:L43"/>
    <mergeCell ref="Q43:T43"/>
    <mergeCell ref="U43:V44"/>
    <mergeCell ref="W43:X44"/>
    <mergeCell ref="A42:D42"/>
    <mergeCell ref="E42:H42"/>
    <mergeCell ref="I42:L42"/>
    <mergeCell ref="Q42:T42"/>
    <mergeCell ref="M42:P42"/>
    <mergeCell ref="E52:H52"/>
    <mergeCell ref="I52:L52"/>
    <mergeCell ref="Q52:T52"/>
    <mergeCell ref="W52:X52"/>
    <mergeCell ref="AA55:AB56"/>
    <mergeCell ref="A57:D58"/>
    <mergeCell ref="AI39:AJ40"/>
    <mergeCell ref="AQ39:AQ40"/>
    <mergeCell ref="E40:F40"/>
    <mergeCell ref="G40:H40"/>
    <mergeCell ref="I40:J40"/>
    <mergeCell ref="K40:L40"/>
    <mergeCell ref="M40:N40"/>
    <mergeCell ref="AA39:AB40"/>
    <mergeCell ref="AC39:AD40"/>
    <mergeCell ref="AE39:AF40"/>
    <mergeCell ref="AE42:AF42"/>
    <mergeCell ref="AA47:AB48"/>
    <mergeCell ref="AC47:AD48"/>
    <mergeCell ref="AG39:AH40"/>
    <mergeCell ref="A39:D40"/>
    <mergeCell ref="E39:H39"/>
    <mergeCell ref="I39:L39"/>
    <mergeCell ref="M39:P39"/>
    <mergeCell ref="AI43:AJ44"/>
    <mergeCell ref="AQ43:AQ44"/>
    <mergeCell ref="I44:J44"/>
    <mergeCell ref="K44:L44"/>
    <mergeCell ref="M44:N44"/>
    <mergeCell ref="O44:P44"/>
    <mergeCell ref="Q44:R44"/>
    <mergeCell ref="S44:T44"/>
    <mergeCell ref="AG42:AH42"/>
    <mergeCell ref="AI42:AJ42"/>
    <mergeCell ref="AE43:AF44"/>
    <mergeCell ref="AG43:AH44"/>
    <mergeCell ref="A47:D48"/>
    <mergeCell ref="E47:H47"/>
    <mergeCell ref="I47:L47"/>
    <mergeCell ref="M47:P48"/>
    <mergeCell ref="Q47:T47"/>
    <mergeCell ref="U47:V48"/>
    <mergeCell ref="AI45:AJ46"/>
    <mergeCell ref="AQ45:AQ46"/>
    <mergeCell ref="E46:F46"/>
    <mergeCell ref="G46:H46"/>
    <mergeCell ref="M46:N46"/>
    <mergeCell ref="O46:P46"/>
    <mergeCell ref="Q46:R46"/>
    <mergeCell ref="S46:T46"/>
    <mergeCell ref="U45:V46"/>
    <mergeCell ref="W45:X46"/>
    <mergeCell ref="Y45:Z46"/>
    <mergeCell ref="AA45:AB46"/>
    <mergeCell ref="AE45:AF46"/>
    <mergeCell ref="AG45:AH46"/>
    <mergeCell ref="A45:D46"/>
    <mergeCell ref="E45:H45"/>
    <mergeCell ref="I45:L46"/>
    <mergeCell ref="M45:P45"/>
    <mergeCell ref="AQ49:AQ50"/>
    <mergeCell ref="E50:F50"/>
    <mergeCell ref="G50:H50"/>
    <mergeCell ref="I50:J50"/>
    <mergeCell ref="K50:L50"/>
    <mergeCell ref="M50:N50"/>
    <mergeCell ref="O50:P50"/>
    <mergeCell ref="AI47:AJ48"/>
    <mergeCell ref="AQ47:AQ48"/>
    <mergeCell ref="E48:F48"/>
    <mergeCell ref="G48:H48"/>
    <mergeCell ref="I48:J48"/>
    <mergeCell ref="K48:L48"/>
    <mergeCell ref="Q48:R48"/>
    <mergeCell ref="S48:T48"/>
    <mergeCell ref="W47:X48"/>
    <mergeCell ref="Y47:Z48"/>
    <mergeCell ref="AE47:AF48"/>
    <mergeCell ref="AG47:AH48"/>
    <mergeCell ref="E49:H49"/>
    <mergeCell ref="I49:L49"/>
    <mergeCell ref="Q49:T50"/>
    <mergeCell ref="U49:V50"/>
    <mergeCell ref="W49:X50"/>
    <mergeCell ref="AE52:AF52"/>
    <mergeCell ref="AG52:AH52"/>
    <mergeCell ref="AI52:AJ52"/>
    <mergeCell ref="AE49:AF50"/>
    <mergeCell ref="AG49:AH50"/>
    <mergeCell ref="AI49:AJ50"/>
    <mergeCell ref="A55:D56"/>
    <mergeCell ref="E55:H55"/>
    <mergeCell ref="I55:L56"/>
    <mergeCell ref="M55:P55"/>
    <mergeCell ref="Q55:T55"/>
    <mergeCell ref="U55:V56"/>
    <mergeCell ref="AI55:AJ56"/>
    <mergeCell ref="A49:D50"/>
    <mergeCell ref="Y49:Z50"/>
    <mergeCell ref="AA49:AB50"/>
    <mergeCell ref="A53:D54"/>
    <mergeCell ref="E53:H54"/>
    <mergeCell ref="M53:P53"/>
    <mergeCell ref="I53:L53"/>
    <mergeCell ref="Q53:T53"/>
    <mergeCell ref="Y52:Z52"/>
    <mergeCell ref="AA52:AB52"/>
    <mergeCell ref="A52:D52"/>
    <mergeCell ref="AQ53:AQ54"/>
    <mergeCell ref="I54:J54"/>
    <mergeCell ref="K54:L54"/>
    <mergeCell ref="M54:N54"/>
    <mergeCell ref="O54:P54"/>
    <mergeCell ref="Q54:R54"/>
    <mergeCell ref="S54:T54"/>
    <mergeCell ref="Y53:Z54"/>
    <mergeCell ref="AA53:AB54"/>
    <mergeCell ref="AC53:AD54"/>
    <mergeCell ref="AE53:AF54"/>
    <mergeCell ref="AG53:AH54"/>
    <mergeCell ref="AI53:AJ54"/>
    <mergeCell ref="U53:V54"/>
    <mergeCell ref="W53:X54"/>
    <mergeCell ref="AQ55:AQ56"/>
    <mergeCell ref="E56:F56"/>
    <mergeCell ref="G56:H56"/>
    <mergeCell ref="M56:N56"/>
    <mergeCell ref="O56:P56"/>
    <mergeCell ref="Q56:R56"/>
    <mergeCell ref="S56:T56"/>
    <mergeCell ref="W55:X56"/>
    <mergeCell ref="Y55:Z56"/>
    <mergeCell ref="AC55:AD56"/>
    <mergeCell ref="AE55:AF56"/>
    <mergeCell ref="AG55:AH56"/>
    <mergeCell ref="AI57:AJ58"/>
    <mergeCell ref="AQ57:AQ58"/>
    <mergeCell ref="E58:F58"/>
    <mergeCell ref="G58:H58"/>
    <mergeCell ref="I58:J58"/>
    <mergeCell ref="K58:L58"/>
    <mergeCell ref="Q58:R58"/>
    <mergeCell ref="E57:H57"/>
    <mergeCell ref="I57:L57"/>
    <mergeCell ref="M57:P58"/>
    <mergeCell ref="Q57:T57"/>
    <mergeCell ref="U57:V58"/>
    <mergeCell ref="S58:T58"/>
    <mergeCell ref="W57:X58"/>
    <mergeCell ref="Y57:Z58"/>
    <mergeCell ref="AA57:AB58"/>
    <mergeCell ref="A59:D60"/>
    <mergeCell ref="E59:H59"/>
    <mergeCell ref="I59:L59"/>
    <mergeCell ref="M59:P59"/>
    <mergeCell ref="Q59:T60"/>
    <mergeCell ref="U59:V60"/>
    <mergeCell ref="AC57:AD58"/>
    <mergeCell ref="AE57:AF58"/>
    <mergeCell ref="AG57:AH58"/>
    <mergeCell ref="AI59:AJ60"/>
    <mergeCell ref="AQ59:AQ60"/>
    <mergeCell ref="E60:F60"/>
    <mergeCell ref="G60:H60"/>
    <mergeCell ref="I60:J60"/>
    <mergeCell ref="K60:L60"/>
    <mergeCell ref="M60:N60"/>
    <mergeCell ref="O60:P60"/>
    <mergeCell ref="W59:X60"/>
    <mergeCell ref="Y59:Z60"/>
    <mergeCell ref="AA59:AB60"/>
    <mergeCell ref="AC59:AD60"/>
    <mergeCell ref="AE59:AF60"/>
    <mergeCell ref="AG59:AH60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fitToHeight="0" orientation="landscape" r:id="rId1"/>
  <headerFooter alignWithMargins="0"/>
  <rowBreaks count="1" manualBreakCount="1">
    <brk id="31" max="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EB95-BC62-4EA3-8FF6-FBEB6D0F5830}">
  <sheetPr>
    <pageSetUpPr autoPageBreaks="0" fitToPage="1"/>
  </sheetPr>
  <dimension ref="A1:BY80"/>
  <sheetViews>
    <sheetView view="pageBreakPreview" topLeftCell="A44" zoomScaleNormal="100" zoomScaleSheetLayoutView="100" workbookViewId="0">
      <selection activeCell="K65" sqref="K65:N66"/>
    </sheetView>
  </sheetViews>
  <sheetFormatPr defaultColWidth="3.375" defaultRowHeight="13.5" x14ac:dyDescent="0.15"/>
  <cols>
    <col min="1" max="2" width="3.375" style="51"/>
    <col min="3" max="6" width="6.375" style="51" customWidth="1"/>
    <col min="7" max="22" width="4.375" style="51" customWidth="1"/>
    <col min="23" max="44" width="3.375" style="51"/>
    <col min="45" max="45" width="12.625" style="51" bestFit="1" customWidth="1"/>
    <col min="46" max="16384" width="3.375" style="51"/>
  </cols>
  <sheetData>
    <row r="1" spans="1:77" ht="6" customHeight="1" x14ac:dyDescent="0.15">
      <c r="X1" s="52"/>
    </row>
    <row r="2" spans="1:77" s="53" customFormat="1" ht="21" customHeight="1" x14ac:dyDescent="0.15">
      <c r="A2" s="359" t="s">
        <v>5</v>
      </c>
      <c r="B2" s="50"/>
      <c r="C2" s="245" t="s">
        <v>30</v>
      </c>
      <c r="D2" s="348"/>
      <c r="E2" s="348"/>
      <c r="F2" s="183"/>
      <c r="G2" s="349">
        <f>C3</f>
        <v>0</v>
      </c>
      <c r="H2" s="350"/>
      <c r="I2" s="350"/>
      <c r="J2" s="351"/>
      <c r="K2" s="352">
        <f>C5</f>
        <v>0</v>
      </c>
      <c r="L2" s="350"/>
      <c r="M2" s="350"/>
      <c r="N2" s="351"/>
      <c r="O2" s="353">
        <f>C7</f>
        <v>0</v>
      </c>
      <c r="P2" s="354"/>
      <c r="Q2" s="354"/>
      <c r="R2" s="355"/>
      <c r="S2" s="352">
        <f>C9</f>
        <v>0</v>
      </c>
      <c r="T2" s="350"/>
      <c r="U2" s="350"/>
      <c r="V2" s="351"/>
      <c r="W2" s="245" t="s">
        <v>406</v>
      </c>
      <c r="X2" s="183"/>
      <c r="Y2" s="336" t="s">
        <v>407</v>
      </c>
      <c r="Z2" s="337"/>
      <c r="AA2" s="336" t="s">
        <v>408</v>
      </c>
      <c r="AB2" s="337"/>
      <c r="AC2" s="187" t="s">
        <v>409</v>
      </c>
      <c r="AD2" s="130"/>
      <c r="AE2" s="187" t="s">
        <v>247</v>
      </c>
      <c r="AF2" s="130"/>
      <c r="AG2" s="187" t="s">
        <v>211</v>
      </c>
      <c r="AH2" s="130"/>
      <c r="AI2" s="187" t="s">
        <v>410</v>
      </c>
      <c r="AJ2" s="130"/>
      <c r="AK2" s="187" t="s">
        <v>244</v>
      </c>
      <c r="AL2" s="130"/>
    </row>
    <row r="3" spans="1:77" s="53" customFormat="1" ht="20.25" customHeight="1" x14ac:dyDescent="0.15">
      <c r="A3" s="359"/>
      <c r="B3" s="183" t="s">
        <v>21</v>
      </c>
      <c r="C3" s="311"/>
      <c r="D3" s="312"/>
      <c r="E3" s="312"/>
      <c r="F3" s="313"/>
      <c r="G3" s="342"/>
      <c r="H3" s="343"/>
      <c r="I3" s="343"/>
      <c r="J3" s="344"/>
      <c r="K3" s="317" t="str">
        <f>IF(K4="","",IF(K4=M4,"△",IF(K4&gt;M4,"○","×")))</f>
        <v/>
      </c>
      <c r="L3" s="318"/>
      <c r="M3" s="318"/>
      <c r="N3" s="319"/>
      <c r="O3" s="317" t="str">
        <f>IF(O4="","",IF(O4=Q4,"△",IF(O4&gt;Q4,"○","×")))</f>
        <v/>
      </c>
      <c r="P3" s="318"/>
      <c r="Q3" s="318"/>
      <c r="R3" s="319"/>
      <c r="S3" s="317" t="str">
        <f>IF(S4="","",IF(S4=U4,"△",IF(S4&gt;U4,"○","×")))</f>
        <v/>
      </c>
      <c r="T3" s="318"/>
      <c r="U3" s="318"/>
      <c r="V3" s="319"/>
      <c r="W3" s="307" t="str">
        <f xml:space="preserve"> IF(AR3=0,"", COUNTIF(G3:V3,"○"))</f>
        <v/>
      </c>
      <c r="X3" s="308"/>
      <c r="Y3" s="307" t="str">
        <f xml:space="preserve"> IF(AR3=0,"", COUNTIF(G3:V3,"×"))</f>
        <v/>
      </c>
      <c r="Z3" s="308"/>
      <c r="AA3" s="307" t="str">
        <f xml:space="preserve"> IF(AR3=0,"", COUNTIF(G3:V3,"△"))</f>
        <v/>
      </c>
      <c r="AB3" s="308"/>
      <c r="AC3" s="307" t="str">
        <f>IF(AR3=0,"", W3*3+AA3)</f>
        <v/>
      </c>
      <c r="AD3" s="308"/>
      <c r="AE3" s="307" t="str">
        <f>IF(AR3=0,"",SUM(G4,K4,O4,S4))</f>
        <v/>
      </c>
      <c r="AF3" s="308"/>
      <c r="AG3" s="307" t="str">
        <f>IF(AR3=0,"",SUM(I4,M4,Q4,U4))</f>
        <v/>
      </c>
      <c r="AH3" s="308"/>
      <c r="AI3" s="307" t="str">
        <f>IF(AR3=0,"",SUM(AE3,-AG3))</f>
        <v/>
      </c>
      <c r="AJ3" s="308"/>
      <c r="AK3" s="307" t="str">
        <f>IF(AR3=0,"",_xlfn.RANK.EQ(AS3,AS3:AS10))</f>
        <v/>
      </c>
      <c r="AL3" s="308"/>
      <c r="AM3" s="4"/>
      <c r="AN3" s="4"/>
      <c r="AO3" s="4"/>
      <c r="AP3" s="4"/>
      <c r="AQ3" s="4"/>
      <c r="AR3" s="4">
        <f>COUNTA(K4:V4,O6:V6,S8:V8)</f>
        <v>0</v>
      </c>
      <c r="AS3" s="60" t="str">
        <f>IF(AR3=0,"",10000000000+(AC3*100000000)+(100000+(AI3*1000))+(AE3))</f>
        <v/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1:77" s="53" customFormat="1" ht="20.25" customHeight="1" x14ac:dyDescent="0.15">
      <c r="A4" s="359"/>
      <c r="B4" s="183"/>
      <c r="C4" s="314"/>
      <c r="D4" s="315"/>
      <c r="E4" s="315"/>
      <c r="F4" s="316"/>
      <c r="G4" s="345"/>
      <c r="H4" s="346"/>
      <c r="I4" s="346"/>
      <c r="J4" s="347"/>
      <c r="K4" s="340"/>
      <c r="L4" s="341"/>
      <c r="M4" s="340"/>
      <c r="N4" s="341"/>
      <c r="O4" s="340"/>
      <c r="P4" s="341"/>
      <c r="Q4" s="340"/>
      <c r="R4" s="341"/>
      <c r="S4" s="340"/>
      <c r="T4" s="341"/>
      <c r="U4" s="340"/>
      <c r="V4" s="341"/>
      <c r="W4" s="309"/>
      <c r="X4" s="122"/>
      <c r="Y4" s="309"/>
      <c r="Z4" s="122"/>
      <c r="AA4" s="309"/>
      <c r="AB4" s="122"/>
      <c r="AC4" s="309"/>
      <c r="AD4" s="122"/>
      <c r="AE4" s="309"/>
      <c r="AF4" s="122"/>
      <c r="AG4" s="309"/>
      <c r="AH4" s="122"/>
      <c r="AI4" s="309"/>
      <c r="AJ4" s="122"/>
      <c r="AK4" s="309"/>
      <c r="AL4" s="122"/>
      <c r="AM4" s="4"/>
      <c r="AN4" s="4"/>
      <c r="AO4" s="4"/>
      <c r="AP4" s="4"/>
      <c r="AQ4" s="4"/>
      <c r="AR4" s="4"/>
      <c r="AS4" s="60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</row>
    <row r="5" spans="1:77" s="53" customFormat="1" ht="20.25" customHeight="1" x14ac:dyDescent="0.15">
      <c r="A5" s="359"/>
      <c r="B5" s="183" t="s">
        <v>22</v>
      </c>
      <c r="C5" s="311"/>
      <c r="D5" s="312"/>
      <c r="E5" s="312"/>
      <c r="F5" s="313"/>
      <c r="G5" s="317" t="str">
        <f>IF(K4="","",IF(G6=I6,"△",IF(G6&gt;I6,"○","×")))</f>
        <v/>
      </c>
      <c r="H5" s="318"/>
      <c r="I5" s="318"/>
      <c r="J5" s="319"/>
      <c r="K5" s="320"/>
      <c r="L5" s="321"/>
      <c r="M5" s="321"/>
      <c r="N5" s="322"/>
      <c r="O5" s="317" t="str">
        <f>IF(O6="","",IF(O6=Q6,"△",IF(O6&gt;Q6,"○","×")))</f>
        <v/>
      </c>
      <c r="P5" s="318"/>
      <c r="Q5" s="318"/>
      <c r="R5" s="319"/>
      <c r="S5" s="317" t="str">
        <f>IF(S6="","",IF(S6=U6,"△",IF(S6&gt;U6,"○","×")))</f>
        <v/>
      </c>
      <c r="T5" s="318"/>
      <c r="U5" s="318"/>
      <c r="V5" s="319"/>
      <c r="W5" s="307" t="str">
        <f xml:space="preserve"> IF($AR$3=0,"", COUNTIF(G5:V5,"○"))</f>
        <v/>
      </c>
      <c r="X5" s="308"/>
      <c r="Y5" s="307" t="str">
        <f xml:space="preserve"> IF($AR$3=0,"", COUNTIF(G5:V5,"×"))</f>
        <v/>
      </c>
      <c r="Z5" s="308"/>
      <c r="AA5" s="307" t="str">
        <f xml:space="preserve"> IF($AR$3=0,"", COUNTIF(G5:V5,"△"))</f>
        <v/>
      </c>
      <c r="AB5" s="308"/>
      <c r="AC5" s="307" t="str">
        <f>IF(AR3=0,"", W5*3+AA5)</f>
        <v/>
      </c>
      <c r="AD5" s="308"/>
      <c r="AE5" s="307" t="str">
        <f>IF(AR3=0,"",SUM(G6,K6,O6,S6))</f>
        <v/>
      </c>
      <c r="AF5" s="308"/>
      <c r="AG5" s="307" t="str">
        <f>IF(AR3=0,"",SUM(I6,M6,Q6,U6))</f>
        <v/>
      </c>
      <c r="AH5" s="308"/>
      <c r="AI5" s="307" t="str">
        <f>IF(AR3=0,"",SUM(AE5,-AG5))</f>
        <v/>
      </c>
      <c r="AJ5" s="308"/>
      <c r="AK5" s="307" t="str">
        <f>IF(AR3=0,"",_xlfn.RANK.EQ(AS5,AS3:AS10))</f>
        <v/>
      </c>
      <c r="AL5" s="308"/>
      <c r="AM5" s="4"/>
      <c r="AN5" s="4"/>
      <c r="AO5" s="4"/>
      <c r="AP5" s="4"/>
      <c r="AQ5" s="4"/>
      <c r="AR5" s="4"/>
      <c r="AS5" s="60" t="str">
        <f>IF(AR3=0,"",10000000000+(AC5*100000000)+(100000+(AI5*1000))+(AE5))</f>
        <v/>
      </c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1:77" s="53" customFormat="1" ht="20.25" customHeight="1" x14ac:dyDescent="0.15">
      <c r="A6" s="359"/>
      <c r="B6" s="183"/>
      <c r="C6" s="314"/>
      <c r="D6" s="315"/>
      <c r="E6" s="315"/>
      <c r="F6" s="316"/>
      <c r="G6" s="336" t="str">
        <f>IF(M4="","",M4)</f>
        <v/>
      </c>
      <c r="H6" s="337"/>
      <c r="I6" s="336" t="str">
        <f>IF(K4="","",K4)</f>
        <v/>
      </c>
      <c r="J6" s="337"/>
      <c r="K6" s="323"/>
      <c r="L6" s="324"/>
      <c r="M6" s="324"/>
      <c r="N6" s="325"/>
      <c r="O6" s="338"/>
      <c r="P6" s="339"/>
      <c r="Q6" s="338"/>
      <c r="R6" s="339"/>
      <c r="S6" s="338"/>
      <c r="T6" s="339"/>
      <c r="U6" s="338"/>
      <c r="V6" s="339"/>
      <c r="W6" s="309"/>
      <c r="X6" s="122"/>
      <c r="Y6" s="309"/>
      <c r="Z6" s="122"/>
      <c r="AA6" s="309"/>
      <c r="AB6" s="122"/>
      <c r="AC6" s="309"/>
      <c r="AD6" s="122"/>
      <c r="AE6" s="309"/>
      <c r="AF6" s="122"/>
      <c r="AG6" s="309"/>
      <c r="AH6" s="122"/>
      <c r="AI6" s="309"/>
      <c r="AJ6" s="122"/>
      <c r="AK6" s="309"/>
      <c r="AL6" s="122"/>
      <c r="AM6" s="4"/>
      <c r="AN6" s="4"/>
      <c r="AO6" s="4"/>
      <c r="AP6" s="4"/>
      <c r="AQ6" s="4"/>
      <c r="AR6" s="4"/>
      <c r="AS6" s="60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77" s="53" customFormat="1" ht="20.25" customHeight="1" x14ac:dyDescent="0.15">
      <c r="A7" s="359"/>
      <c r="B7" s="183" t="s">
        <v>23</v>
      </c>
      <c r="C7" s="311"/>
      <c r="D7" s="312"/>
      <c r="E7" s="312"/>
      <c r="F7" s="313"/>
      <c r="G7" s="317" t="str">
        <f>IF(O4="","",IF(G8=I8,"△",IF(G8&gt;I8,"○","×")))</f>
        <v/>
      </c>
      <c r="H7" s="318"/>
      <c r="I7" s="318"/>
      <c r="J7" s="319"/>
      <c r="K7" s="317" t="str">
        <f>IF(O6="","",IF(K8=M8,"△",IF(K8&gt;M8,"○","×")))</f>
        <v/>
      </c>
      <c r="L7" s="318"/>
      <c r="M7" s="318"/>
      <c r="N7" s="319"/>
      <c r="O7" s="330"/>
      <c r="P7" s="331"/>
      <c r="Q7" s="331"/>
      <c r="R7" s="332"/>
      <c r="S7" s="317" t="str">
        <f>IF(S8="","",IF(S8=U8,"△",IF(S8&gt;U8,"○","×")))</f>
        <v/>
      </c>
      <c r="T7" s="318"/>
      <c r="U7" s="318"/>
      <c r="V7" s="319"/>
      <c r="W7" s="307" t="str">
        <f xml:space="preserve"> IF($AR$3=0,"", COUNTIF(G7:V7,"○"))</f>
        <v/>
      </c>
      <c r="X7" s="308"/>
      <c r="Y7" s="307" t="str">
        <f xml:space="preserve"> IF($AR$3=0,"", COUNTIF(G7:V7,"×"))</f>
        <v/>
      </c>
      <c r="Z7" s="308"/>
      <c r="AA7" s="307" t="str">
        <f xml:space="preserve"> IF($AR$3=0,"", COUNTIF(G7:V7,"△"))</f>
        <v/>
      </c>
      <c r="AB7" s="308"/>
      <c r="AC7" s="307" t="str">
        <f>IF(AR3=0,"", W7*3+AA7)</f>
        <v/>
      </c>
      <c r="AD7" s="308"/>
      <c r="AE7" s="307" t="str">
        <f>IF(AR3=0,"",SUM(G8,K8,O8,S8))</f>
        <v/>
      </c>
      <c r="AF7" s="308"/>
      <c r="AG7" s="307" t="str">
        <f>IF(AR3=0,"",SUM(I8,M8,Q8,U8))</f>
        <v/>
      </c>
      <c r="AH7" s="308"/>
      <c r="AI7" s="307" t="str">
        <f>IF(AR3=0,"",SUM(AE7,-AG7))</f>
        <v/>
      </c>
      <c r="AJ7" s="308"/>
      <c r="AK7" s="307" t="str">
        <f>IF(AR3=0,"",_xlfn.RANK.EQ(AS7,AS3:AS10))</f>
        <v/>
      </c>
      <c r="AL7" s="308"/>
      <c r="AM7" s="4"/>
      <c r="AN7" s="4"/>
      <c r="AO7" s="4"/>
      <c r="AP7" s="4"/>
      <c r="AQ7" s="4"/>
      <c r="AR7" s="4"/>
      <c r="AS7" s="60" t="str">
        <f>IF(AR3=0,"",10000000000+(AC7*100000000)+(100000+(AI7*1000))+(AE7))</f>
        <v/>
      </c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</row>
    <row r="8" spans="1:77" s="53" customFormat="1" ht="20.25" customHeight="1" x14ac:dyDescent="0.15">
      <c r="A8" s="359"/>
      <c r="B8" s="183"/>
      <c r="C8" s="314"/>
      <c r="D8" s="315"/>
      <c r="E8" s="315"/>
      <c r="F8" s="316"/>
      <c r="G8" s="326" t="str">
        <f>IF(Q4="","",Q4)</f>
        <v/>
      </c>
      <c r="H8" s="327"/>
      <c r="I8" s="326" t="str">
        <f>IF(O4="","",O4)</f>
        <v/>
      </c>
      <c r="J8" s="327"/>
      <c r="K8" s="326" t="str">
        <f>IF(Q6="","",Q6)</f>
        <v/>
      </c>
      <c r="L8" s="327"/>
      <c r="M8" s="326" t="str">
        <f>IF(O6="","",O6)</f>
        <v/>
      </c>
      <c r="N8" s="327"/>
      <c r="O8" s="333"/>
      <c r="P8" s="334"/>
      <c r="Q8" s="334"/>
      <c r="R8" s="335"/>
      <c r="S8" s="328"/>
      <c r="T8" s="329"/>
      <c r="U8" s="328"/>
      <c r="V8" s="329"/>
      <c r="W8" s="309"/>
      <c r="X8" s="122"/>
      <c r="Y8" s="309"/>
      <c r="Z8" s="122"/>
      <c r="AA8" s="309"/>
      <c r="AB8" s="122"/>
      <c r="AC8" s="309"/>
      <c r="AD8" s="122"/>
      <c r="AE8" s="309"/>
      <c r="AF8" s="122"/>
      <c r="AG8" s="309"/>
      <c r="AH8" s="122"/>
      <c r="AI8" s="309"/>
      <c r="AJ8" s="122"/>
      <c r="AK8" s="309"/>
      <c r="AL8" s="122"/>
      <c r="AM8" s="4"/>
      <c r="AN8" s="4"/>
      <c r="AO8" s="4"/>
      <c r="AP8" s="4"/>
      <c r="AQ8" s="4"/>
      <c r="AR8" s="4"/>
      <c r="AS8" s="60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</row>
    <row r="9" spans="1:77" s="53" customFormat="1" ht="13.5" hidden="1" customHeight="1" x14ac:dyDescent="0.15">
      <c r="A9" s="359"/>
      <c r="C9" s="311"/>
      <c r="D9" s="312"/>
      <c r="E9" s="312"/>
      <c r="F9" s="313"/>
      <c r="G9" s="317" t="str">
        <f>IF(S4="","",IF(G10=I10,"△",IF(G10&gt;I10,"○","×")))</f>
        <v/>
      </c>
      <c r="H9" s="318"/>
      <c r="I9" s="318"/>
      <c r="J9" s="319"/>
      <c r="K9" s="317" t="str">
        <f>IF(S6="","",IF(K10=M10,"△",IF(K10&gt;M10,"○","×")))</f>
        <v/>
      </c>
      <c r="L9" s="318"/>
      <c r="M9" s="318"/>
      <c r="N9" s="319"/>
      <c r="O9" s="317" t="str">
        <f>IF(S8="","",IF(O10=Q10,"△",IF(O10&gt;Q10,"○","×")))</f>
        <v/>
      </c>
      <c r="P9" s="318"/>
      <c r="Q9" s="318"/>
      <c r="R9" s="319"/>
      <c r="S9" s="320"/>
      <c r="T9" s="321"/>
      <c r="U9" s="321"/>
      <c r="V9" s="322"/>
      <c r="W9" s="307" t="str">
        <f xml:space="preserve"> IF($AR$3=0,"", COUNTIF(G9:V9,"○"))</f>
        <v/>
      </c>
      <c r="X9" s="308"/>
      <c r="Y9" s="307" t="str">
        <f xml:space="preserve"> IF($AR$3=0,"", COUNTIF(G9:V9,"×"))</f>
        <v/>
      </c>
      <c r="Z9" s="308"/>
      <c r="AA9" s="307" t="str">
        <f xml:space="preserve"> IF($AR$3=0,"", COUNTIF(G9:V9,"△"))</f>
        <v/>
      </c>
      <c r="AB9" s="308"/>
      <c r="AC9" s="307" t="str">
        <f>IF(AR3=0,"", W9*3+AA9)</f>
        <v/>
      </c>
      <c r="AD9" s="308"/>
      <c r="AE9" s="307" t="str">
        <f>IF(AR3=0,"",SUM(G10,K10,O10,S10))</f>
        <v/>
      </c>
      <c r="AF9" s="308"/>
      <c r="AG9" s="307" t="str">
        <f>IF(AR3=0,"",SUM(I10,M10,Q10,U10))</f>
        <v/>
      </c>
      <c r="AH9" s="308"/>
      <c r="AI9" s="307" t="str">
        <f>IF(AR3=0,"",SUM(AE9,-AG9))</f>
        <v/>
      </c>
      <c r="AJ9" s="308"/>
      <c r="AK9" s="307" t="str">
        <f>IF(AR3=0,"",_xlfn.RANK.EQ(AS9,AS3:AS10))</f>
        <v/>
      </c>
      <c r="AL9" s="308"/>
      <c r="AM9" s="4"/>
      <c r="AN9" s="4"/>
      <c r="AO9" s="4"/>
      <c r="AP9" s="4"/>
      <c r="AQ9" s="4"/>
      <c r="AR9" s="4"/>
      <c r="AS9" s="60">
        <v>0</v>
      </c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</row>
    <row r="10" spans="1:77" s="53" customFormat="1" ht="13.5" hidden="1" customHeight="1" x14ac:dyDescent="0.15">
      <c r="A10" s="359"/>
      <c r="C10" s="314"/>
      <c r="D10" s="315"/>
      <c r="E10" s="315"/>
      <c r="F10" s="316"/>
      <c r="G10" s="310" t="str">
        <f>IF(U4="","",U4)</f>
        <v/>
      </c>
      <c r="H10" s="310"/>
      <c r="I10" s="310" t="str">
        <f>IF(S4="","",S4)</f>
        <v/>
      </c>
      <c r="J10" s="310"/>
      <c r="K10" s="310" t="str">
        <f>IF(U6="","",U6)</f>
        <v/>
      </c>
      <c r="L10" s="310"/>
      <c r="M10" s="310" t="str">
        <f>IF(S6="","",S6)</f>
        <v/>
      </c>
      <c r="N10" s="310"/>
      <c r="O10" s="310" t="str">
        <f>IF(U8="","",U8)</f>
        <v/>
      </c>
      <c r="P10" s="310"/>
      <c r="Q10" s="310" t="str">
        <f>IF(S8="","",S8)</f>
        <v/>
      </c>
      <c r="R10" s="310"/>
      <c r="S10" s="323"/>
      <c r="T10" s="324"/>
      <c r="U10" s="324"/>
      <c r="V10" s="325"/>
      <c r="W10" s="309"/>
      <c r="X10" s="122"/>
      <c r="Y10" s="309"/>
      <c r="Z10" s="122"/>
      <c r="AA10" s="309"/>
      <c r="AB10" s="122"/>
      <c r="AC10" s="309"/>
      <c r="AD10" s="122"/>
      <c r="AE10" s="309"/>
      <c r="AF10" s="122"/>
      <c r="AG10" s="309"/>
      <c r="AH10" s="122"/>
      <c r="AI10" s="309"/>
      <c r="AJ10" s="122"/>
      <c r="AK10" s="309"/>
      <c r="AL10" s="122"/>
      <c r="AM10" s="4"/>
      <c r="AN10" s="4"/>
      <c r="AO10" s="4"/>
      <c r="AP10" s="4"/>
      <c r="AQ10" s="4"/>
      <c r="AR10" s="4"/>
      <c r="AS10" s="60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</row>
    <row r="11" spans="1:77" x14ac:dyDescent="0.15">
      <c r="A11" s="359"/>
      <c r="X11" s="52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</row>
    <row r="12" spans="1:77" s="53" customFormat="1" x14ac:dyDescent="0.15">
      <c r="A12" s="359"/>
      <c r="B12" s="50"/>
      <c r="C12" s="245" t="s">
        <v>31</v>
      </c>
      <c r="D12" s="348"/>
      <c r="E12" s="348"/>
      <c r="F12" s="183"/>
      <c r="G12" s="349">
        <f>C13</f>
        <v>0</v>
      </c>
      <c r="H12" s="350"/>
      <c r="I12" s="350"/>
      <c r="J12" s="351"/>
      <c r="K12" s="352">
        <f>C15</f>
        <v>0</v>
      </c>
      <c r="L12" s="350"/>
      <c r="M12" s="350"/>
      <c r="N12" s="351"/>
      <c r="O12" s="353">
        <f>C17</f>
        <v>0</v>
      </c>
      <c r="P12" s="354"/>
      <c r="Q12" s="354"/>
      <c r="R12" s="355"/>
      <c r="S12" s="352">
        <f>C19</f>
        <v>0</v>
      </c>
      <c r="T12" s="350"/>
      <c r="U12" s="350"/>
      <c r="V12" s="351"/>
      <c r="W12" s="245" t="s">
        <v>406</v>
      </c>
      <c r="X12" s="183"/>
      <c r="Y12" s="336" t="s">
        <v>407</v>
      </c>
      <c r="Z12" s="337"/>
      <c r="AA12" s="336" t="s">
        <v>408</v>
      </c>
      <c r="AB12" s="337"/>
      <c r="AC12" s="187" t="s">
        <v>409</v>
      </c>
      <c r="AD12" s="130"/>
      <c r="AE12" s="187" t="s">
        <v>247</v>
      </c>
      <c r="AF12" s="130"/>
      <c r="AG12" s="187" t="s">
        <v>211</v>
      </c>
      <c r="AH12" s="130"/>
      <c r="AI12" s="187" t="s">
        <v>410</v>
      </c>
      <c r="AJ12" s="130"/>
      <c r="AK12" s="187" t="s">
        <v>244</v>
      </c>
      <c r="AL12" s="130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</row>
    <row r="13" spans="1:77" s="53" customFormat="1" ht="20.25" customHeight="1" x14ac:dyDescent="0.15">
      <c r="A13" s="359"/>
      <c r="B13" s="183" t="s">
        <v>24</v>
      </c>
      <c r="C13" s="311"/>
      <c r="D13" s="312"/>
      <c r="E13" s="312"/>
      <c r="F13" s="313"/>
      <c r="G13" s="342"/>
      <c r="H13" s="343"/>
      <c r="I13" s="343"/>
      <c r="J13" s="344"/>
      <c r="K13" s="317" t="str">
        <f>IF(K14="","",IF(K14=M14,"△",IF(K14&gt;M14,"○","×")))</f>
        <v/>
      </c>
      <c r="L13" s="318"/>
      <c r="M13" s="318"/>
      <c r="N13" s="319"/>
      <c r="O13" s="317" t="str">
        <f>IF(O14="","",IF(O14=Q14,"△",IF(O14&gt;Q14,"○","×")))</f>
        <v/>
      </c>
      <c r="P13" s="318"/>
      <c r="Q13" s="318"/>
      <c r="R13" s="319"/>
      <c r="S13" s="317" t="str">
        <f>IF(S14="","",IF(S14=U14,"△",IF(S14&gt;U14,"○","×")))</f>
        <v/>
      </c>
      <c r="T13" s="318"/>
      <c r="U13" s="318"/>
      <c r="V13" s="319"/>
      <c r="W13" s="307" t="str">
        <f xml:space="preserve"> IF(AR13=0,"", COUNTIF(G13:V13,"○"))</f>
        <v/>
      </c>
      <c r="X13" s="308"/>
      <c r="Y13" s="307" t="str">
        <f xml:space="preserve"> IF(AR13=0,"", COUNTIF(G13:V13,"×"))</f>
        <v/>
      </c>
      <c r="Z13" s="308"/>
      <c r="AA13" s="307" t="str">
        <f xml:space="preserve"> IF(AR13=0,"", COUNTIF(G13:V13,"△"))</f>
        <v/>
      </c>
      <c r="AB13" s="308"/>
      <c r="AC13" s="307" t="str">
        <f>IF(AR13=0,"", W13*3+AA13)</f>
        <v/>
      </c>
      <c r="AD13" s="308"/>
      <c r="AE13" s="307" t="str">
        <f>IF(AR13=0,"",SUM(G14,K14,O14,S14))</f>
        <v/>
      </c>
      <c r="AF13" s="308"/>
      <c r="AG13" s="307" t="str">
        <f>IF(AR13=0,"",SUM(I14,M14,Q14,U14))</f>
        <v/>
      </c>
      <c r="AH13" s="308"/>
      <c r="AI13" s="307" t="str">
        <f>IF(AR13=0,"",SUM(AE13,-AG13))</f>
        <v/>
      </c>
      <c r="AJ13" s="308"/>
      <c r="AK13" s="307" t="str">
        <f>IF(AR13=0,"",_xlfn.RANK.EQ(AS13,AS13:AS20))</f>
        <v/>
      </c>
      <c r="AL13" s="308"/>
      <c r="AM13" s="4"/>
      <c r="AN13" s="4"/>
      <c r="AO13" s="4"/>
      <c r="AP13" s="4"/>
      <c r="AQ13" s="4"/>
      <c r="AR13" s="4">
        <f>COUNTA(K14:V14,O16:V16,S18:V18)</f>
        <v>0</v>
      </c>
      <c r="AS13" s="60" t="str">
        <f>IF(AR13=0,"",10000000000+(AC13*100000000)+(100000+(AI13*1000))+(AE13))</f>
        <v/>
      </c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</row>
    <row r="14" spans="1:77" s="53" customFormat="1" ht="20.25" customHeight="1" x14ac:dyDescent="0.15">
      <c r="A14" s="359"/>
      <c r="B14" s="183"/>
      <c r="C14" s="314"/>
      <c r="D14" s="315"/>
      <c r="E14" s="315"/>
      <c r="F14" s="316"/>
      <c r="G14" s="345"/>
      <c r="H14" s="346"/>
      <c r="I14" s="346"/>
      <c r="J14" s="347"/>
      <c r="K14" s="340"/>
      <c r="L14" s="341"/>
      <c r="M14" s="340"/>
      <c r="N14" s="341"/>
      <c r="O14" s="340"/>
      <c r="P14" s="341"/>
      <c r="Q14" s="340"/>
      <c r="R14" s="341"/>
      <c r="S14" s="340"/>
      <c r="T14" s="341"/>
      <c r="U14" s="340"/>
      <c r="V14" s="341"/>
      <c r="W14" s="309"/>
      <c r="X14" s="122"/>
      <c r="Y14" s="309"/>
      <c r="Z14" s="122"/>
      <c r="AA14" s="309"/>
      <c r="AB14" s="122"/>
      <c r="AC14" s="309"/>
      <c r="AD14" s="122"/>
      <c r="AE14" s="309"/>
      <c r="AF14" s="122"/>
      <c r="AG14" s="309"/>
      <c r="AH14" s="122"/>
      <c r="AI14" s="309"/>
      <c r="AJ14" s="122"/>
      <c r="AK14" s="309"/>
      <c r="AL14" s="122"/>
      <c r="AM14" s="4"/>
      <c r="AN14" s="4"/>
      <c r="AO14" s="4"/>
      <c r="AP14" s="4"/>
      <c r="AQ14" s="4"/>
      <c r="AR14" s="4"/>
      <c r="AS14" s="60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</row>
    <row r="15" spans="1:77" s="53" customFormat="1" ht="20.25" customHeight="1" x14ac:dyDescent="0.15">
      <c r="A15" s="359"/>
      <c r="B15" s="183" t="s">
        <v>25</v>
      </c>
      <c r="C15" s="311"/>
      <c r="D15" s="312"/>
      <c r="E15" s="312"/>
      <c r="F15" s="313"/>
      <c r="G15" s="317" t="str">
        <f>IF(K14="","",IF(G16=I16,"△",IF(G16&gt;I16,"○","×")))</f>
        <v/>
      </c>
      <c r="H15" s="318"/>
      <c r="I15" s="318"/>
      <c r="J15" s="319"/>
      <c r="K15" s="320"/>
      <c r="L15" s="321"/>
      <c r="M15" s="321"/>
      <c r="N15" s="322"/>
      <c r="O15" s="317" t="str">
        <f>IF(O16="","",IF(O16=Q16,"△",IF(O16&gt;Q16,"○","×")))</f>
        <v/>
      </c>
      <c r="P15" s="318"/>
      <c r="Q15" s="318"/>
      <c r="R15" s="319"/>
      <c r="S15" s="317" t="str">
        <f>IF(S16="","",IF(S16=U16,"△",IF(S16&gt;U16,"○","×")))</f>
        <v/>
      </c>
      <c r="T15" s="318"/>
      <c r="U15" s="318"/>
      <c r="V15" s="319"/>
      <c r="W15" s="307" t="str">
        <f xml:space="preserve"> IF(AR13=0,"", COUNTIF(G15:V15,"○"))</f>
        <v/>
      </c>
      <c r="X15" s="308"/>
      <c r="Y15" s="307" t="str">
        <f xml:space="preserve"> IF(AR13=0,"", COUNTIF(G15:V15,"×"))</f>
        <v/>
      </c>
      <c r="Z15" s="308"/>
      <c r="AA15" s="307" t="str">
        <f xml:space="preserve"> IF(AR13=0,"", COUNTIF(G15:V15,"△"))</f>
        <v/>
      </c>
      <c r="AB15" s="308"/>
      <c r="AC15" s="307" t="str">
        <f>IF(AR13=0,"", W15*3+AA15)</f>
        <v/>
      </c>
      <c r="AD15" s="308"/>
      <c r="AE15" s="307" t="str">
        <f>IF(AR13=0,"",SUM(G16,K16,O16,S16))</f>
        <v/>
      </c>
      <c r="AF15" s="308"/>
      <c r="AG15" s="307" t="str">
        <f>IF(AR13=0,"",SUM(I16,M16,Q16,U16))</f>
        <v/>
      </c>
      <c r="AH15" s="308"/>
      <c r="AI15" s="307" t="str">
        <f>IF(AR13=0,"",SUM(AE15,-AG15))</f>
        <v/>
      </c>
      <c r="AJ15" s="308"/>
      <c r="AK15" s="307" t="str">
        <f>IF(AR13=0,"",_xlfn.RANK.EQ(AS15,AS13:AS20))</f>
        <v/>
      </c>
      <c r="AL15" s="308"/>
      <c r="AM15" s="4"/>
      <c r="AN15" s="4"/>
      <c r="AO15" s="4"/>
      <c r="AP15" s="4"/>
      <c r="AQ15" s="4"/>
      <c r="AR15" s="4"/>
      <c r="AS15" s="60" t="str">
        <f>IF(AR13=0,"",10000000000+(AC15*100000000)+(100000+(AI15*1000))+(AE15))</f>
        <v/>
      </c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</row>
    <row r="16" spans="1:77" s="53" customFormat="1" ht="20.25" customHeight="1" x14ac:dyDescent="0.15">
      <c r="A16" s="359"/>
      <c r="B16" s="183"/>
      <c r="C16" s="314"/>
      <c r="D16" s="315"/>
      <c r="E16" s="315"/>
      <c r="F16" s="316"/>
      <c r="G16" s="336" t="str">
        <f>IF(M14="","",M14)</f>
        <v/>
      </c>
      <c r="H16" s="337"/>
      <c r="I16" s="336" t="str">
        <f>IF(K14="","",K14)</f>
        <v/>
      </c>
      <c r="J16" s="337"/>
      <c r="K16" s="323"/>
      <c r="L16" s="324"/>
      <c r="M16" s="324"/>
      <c r="N16" s="325"/>
      <c r="O16" s="338"/>
      <c r="P16" s="339"/>
      <c r="Q16" s="338"/>
      <c r="R16" s="339"/>
      <c r="S16" s="338"/>
      <c r="T16" s="339"/>
      <c r="U16" s="338"/>
      <c r="V16" s="339"/>
      <c r="W16" s="309"/>
      <c r="X16" s="122"/>
      <c r="Y16" s="309"/>
      <c r="Z16" s="122"/>
      <c r="AA16" s="309"/>
      <c r="AB16" s="122"/>
      <c r="AC16" s="309"/>
      <c r="AD16" s="122"/>
      <c r="AE16" s="309"/>
      <c r="AF16" s="122"/>
      <c r="AG16" s="309"/>
      <c r="AH16" s="122"/>
      <c r="AI16" s="309"/>
      <c r="AJ16" s="122"/>
      <c r="AK16" s="309"/>
      <c r="AL16" s="122"/>
      <c r="AM16" s="4"/>
      <c r="AN16" s="4"/>
      <c r="AO16" s="4"/>
      <c r="AP16" s="4"/>
      <c r="AQ16" s="4"/>
      <c r="AR16" s="4"/>
      <c r="AS16" s="60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</row>
    <row r="17" spans="1:77" s="53" customFormat="1" ht="20.25" customHeight="1" x14ac:dyDescent="0.15">
      <c r="A17" s="359"/>
      <c r="B17" s="183" t="s">
        <v>26</v>
      </c>
      <c r="C17" s="311"/>
      <c r="D17" s="312"/>
      <c r="E17" s="312"/>
      <c r="F17" s="313"/>
      <c r="G17" s="317" t="str">
        <f>IF(O14="","",IF(G18=I18,"△",IF(G18&gt;I18,"○","×")))</f>
        <v/>
      </c>
      <c r="H17" s="318"/>
      <c r="I17" s="318"/>
      <c r="J17" s="319"/>
      <c r="K17" s="317" t="str">
        <f>IF(O16="","",IF(K18=M18,"△",IF(K18&gt;M18,"○","×")))</f>
        <v/>
      </c>
      <c r="L17" s="318"/>
      <c r="M17" s="318"/>
      <c r="N17" s="319"/>
      <c r="O17" s="330"/>
      <c r="P17" s="331"/>
      <c r="Q17" s="331"/>
      <c r="R17" s="332"/>
      <c r="S17" s="317" t="str">
        <f>IF(S18="","",IF(S18=U18,"△",IF(S18&gt;U18,"○","×")))</f>
        <v/>
      </c>
      <c r="T17" s="318"/>
      <c r="U17" s="318"/>
      <c r="V17" s="319"/>
      <c r="W17" s="307" t="str">
        <f xml:space="preserve"> IF(AR13=0,"", COUNTIF(G17:V17,"○"))</f>
        <v/>
      </c>
      <c r="X17" s="308"/>
      <c r="Y17" s="307" t="str">
        <f xml:space="preserve"> IF(AR13=0,"", COUNTIF(G17:V17,"×"))</f>
        <v/>
      </c>
      <c r="Z17" s="308"/>
      <c r="AA17" s="307" t="str">
        <f xml:space="preserve"> IF(AR13=0,"", COUNTIF(G17:V17,"△"))</f>
        <v/>
      </c>
      <c r="AB17" s="308"/>
      <c r="AC17" s="307" t="str">
        <f>IF(AR13=0,"", W17*3+AA17)</f>
        <v/>
      </c>
      <c r="AD17" s="308"/>
      <c r="AE17" s="307" t="str">
        <f>IF(AR13=0,"",SUM(G18,K18,O18,S18))</f>
        <v/>
      </c>
      <c r="AF17" s="308"/>
      <c r="AG17" s="307" t="str">
        <f>IF(AR13=0,"",SUM(I18,M18,Q18,U18))</f>
        <v/>
      </c>
      <c r="AH17" s="308"/>
      <c r="AI17" s="307" t="str">
        <f>IF(AR13=0,"",SUM(AE17,-AG17))</f>
        <v/>
      </c>
      <c r="AJ17" s="308"/>
      <c r="AK17" s="307" t="str">
        <f>IF(AR13=0,"",_xlfn.RANK.EQ(AS17,AS13:AS20))</f>
        <v/>
      </c>
      <c r="AL17" s="308"/>
      <c r="AM17" s="4"/>
      <c r="AN17" s="4"/>
      <c r="AO17" s="4"/>
      <c r="AP17" s="4"/>
      <c r="AQ17" s="4"/>
      <c r="AR17" s="4"/>
      <c r="AS17" s="60" t="str">
        <f>IF(AR13=0,"",10000000000+(AC17*100000000)+(100000+(AI17*1000))+(AE17))</f>
        <v/>
      </c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</row>
    <row r="18" spans="1:77" s="53" customFormat="1" ht="20.25" customHeight="1" x14ac:dyDescent="0.15">
      <c r="A18" s="359"/>
      <c r="B18" s="183"/>
      <c r="C18" s="314"/>
      <c r="D18" s="315"/>
      <c r="E18" s="315"/>
      <c r="F18" s="316"/>
      <c r="G18" s="326" t="str">
        <f>IF(Q14="","",Q14)</f>
        <v/>
      </c>
      <c r="H18" s="327"/>
      <c r="I18" s="326" t="str">
        <f>IF(O14="","",O14)</f>
        <v/>
      </c>
      <c r="J18" s="327"/>
      <c r="K18" s="326" t="str">
        <f>IF(Q16="","",Q16)</f>
        <v/>
      </c>
      <c r="L18" s="327"/>
      <c r="M18" s="326" t="str">
        <f>IF(O16="","",O16)</f>
        <v/>
      </c>
      <c r="N18" s="327"/>
      <c r="O18" s="333"/>
      <c r="P18" s="334"/>
      <c r="Q18" s="334"/>
      <c r="R18" s="335"/>
      <c r="S18" s="328"/>
      <c r="T18" s="329"/>
      <c r="U18" s="328"/>
      <c r="V18" s="329"/>
      <c r="W18" s="309"/>
      <c r="X18" s="122"/>
      <c r="Y18" s="309"/>
      <c r="Z18" s="122"/>
      <c r="AA18" s="309"/>
      <c r="AB18" s="122"/>
      <c r="AC18" s="309"/>
      <c r="AD18" s="122"/>
      <c r="AE18" s="309"/>
      <c r="AF18" s="122"/>
      <c r="AG18" s="309"/>
      <c r="AH18" s="122"/>
      <c r="AI18" s="309"/>
      <c r="AJ18" s="122"/>
      <c r="AK18" s="309"/>
      <c r="AL18" s="122"/>
      <c r="AM18" s="4"/>
      <c r="AN18" s="4"/>
      <c r="AO18" s="4"/>
      <c r="AP18" s="4"/>
      <c r="AQ18" s="4"/>
      <c r="AR18" s="4"/>
      <c r="AS18" s="60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</row>
    <row r="19" spans="1:77" s="53" customFormat="1" hidden="1" x14ac:dyDescent="0.15">
      <c r="C19" s="311"/>
      <c r="D19" s="312"/>
      <c r="E19" s="312"/>
      <c r="F19" s="313"/>
      <c r="G19" s="317" t="str">
        <f>IF(S14="","",IF(G20=I20,"△",IF(G20&gt;I20,"○","×")))</f>
        <v/>
      </c>
      <c r="H19" s="318"/>
      <c r="I19" s="318"/>
      <c r="J19" s="319"/>
      <c r="K19" s="317" t="str">
        <f>IF(S16="","",IF(K20=M20,"△",IF(K20&gt;M20,"○","×")))</f>
        <v/>
      </c>
      <c r="L19" s="318"/>
      <c r="M19" s="318"/>
      <c r="N19" s="319"/>
      <c r="O19" s="317" t="str">
        <f>IF(S18="","",IF(O20=Q20,"△",IF(O20&gt;Q20,"○","×")))</f>
        <v/>
      </c>
      <c r="P19" s="318"/>
      <c r="Q19" s="318"/>
      <c r="R19" s="319"/>
      <c r="S19" s="320"/>
      <c r="T19" s="321"/>
      <c r="U19" s="321"/>
      <c r="V19" s="322"/>
      <c r="W19" s="307" t="str">
        <f xml:space="preserve"> IF(AR13=0,"", COUNTIF(G19:V19,"○"))</f>
        <v/>
      </c>
      <c r="X19" s="308"/>
      <c r="Y19" s="307" t="str">
        <f xml:space="preserve"> IF(AR13=0,"", COUNTIF(G19:V19,"×"))</f>
        <v/>
      </c>
      <c r="Z19" s="308"/>
      <c r="AA19" s="307" t="str">
        <f xml:space="preserve"> IF(AR13=0,"", COUNTIF(G19:V19,"△"))</f>
        <v/>
      </c>
      <c r="AB19" s="308"/>
      <c r="AC19" s="307" t="str">
        <f>IF(AR13=0,"", W19*3+AA19)</f>
        <v/>
      </c>
      <c r="AD19" s="308"/>
      <c r="AE19" s="307" t="str">
        <f>IF(AR13=0,"",SUM(G20,K20,O20,S20))</f>
        <v/>
      </c>
      <c r="AF19" s="308"/>
      <c r="AG19" s="307" t="str">
        <f>IF(AR13=0,"",SUM(I20,M20,Q20,U20))</f>
        <v/>
      </c>
      <c r="AH19" s="308"/>
      <c r="AI19" s="307" t="str">
        <f>IF(AR13=0,"",SUM(AE19,-AG19))</f>
        <v/>
      </c>
      <c r="AJ19" s="308"/>
      <c r="AK19" s="307" t="str">
        <f>IF(AR13=0,"",_xlfn.RANK.EQ(AS19,AS13:AS20))</f>
        <v/>
      </c>
      <c r="AL19" s="308"/>
      <c r="AM19" s="4"/>
      <c r="AN19" s="4"/>
      <c r="AO19" s="4"/>
      <c r="AP19" s="4"/>
      <c r="AQ19" s="4"/>
      <c r="AR19" s="4"/>
      <c r="AS19" s="60">
        <v>0</v>
      </c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</row>
    <row r="20" spans="1:77" s="53" customFormat="1" hidden="1" x14ac:dyDescent="0.15">
      <c r="C20" s="314"/>
      <c r="D20" s="315"/>
      <c r="E20" s="315"/>
      <c r="F20" s="316"/>
      <c r="G20" s="310" t="str">
        <f>IF(U14="","",U14)</f>
        <v/>
      </c>
      <c r="H20" s="310"/>
      <c r="I20" s="310" t="str">
        <f>IF(S14="","",S14)</f>
        <v/>
      </c>
      <c r="J20" s="310"/>
      <c r="K20" s="310" t="str">
        <f>IF(U16="","",U16)</f>
        <v/>
      </c>
      <c r="L20" s="310"/>
      <c r="M20" s="310" t="str">
        <f>IF(S16="","",S16)</f>
        <v/>
      </c>
      <c r="N20" s="310"/>
      <c r="O20" s="310" t="str">
        <f>IF(U18="","",U18)</f>
        <v/>
      </c>
      <c r="P20" s="310"/>
      <c r="Q20" s="310" t="str">
        <f>IF(S18="","",S18)</f>
        <v/>
      </c>
      <c r="R20" s="310"/>
      <c r="S20" s="323"/>
      <c r="T20" s="324"/>
      <c r="U20" s="324"/>
      <c r="V20" s="325"/>
      <c r="W20" s="309"/>
      <c r="X20" s="122"/>
      <c r="Y20" s="309"/>
      <c r="Z20" s="122"/>
      <c r="AA20" s="309"/>
      <c r="AB20" s="122"/>
      <c r="AC20" s="309"/>
      <c r="AD20" s="122"/>
      <c r="AE20" s="309"/>
      <c r="AF20" s="122"/>
      <c r="AG20" s="309"/>
      <c r="AH20" s="122"/>
      <c r="AI20" s="309"/>
      <c r="AJ20" s="122"/>
      <c r="AK20" s="309"/>
      <c r="AL20" s="122"/>
      <c r="AM20" s="4"/>
      <c r="AN20" s="4"/>
      <c r="AO20" s="4"/>
      <c r="AP20" s="4"/>
      <c r="AQ20" s="4"/>
      <c r="AR20" s="4"/>
      <c r="AS20" s="60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</row>
    <row r="21" spans="1:77" x14ac:dyDescent="0.15">
      <c r="X21" s="52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</row>
    <row r="22" spans="1:77" s="53" customFormat="1" ht="14.25" customHeight="1" x14ac:dyDescent="0.15">
      <c r="A22" s="359" t="s">
        <v>6</v>
      </c>
      <c r="B22" s="50"/>
      <c r="C22" s="245" t="s">
        <v>9</v>
      </c>
      <c r="D22" s="348"/>
      <c r="E22" s="348"/>
      <c r="F22" s="183"/>
      <c r="G22" s="187">
        <f>C23</f>
        <v>0</v>
      </c>
      <c r="H22" s="356"/>
      <c r="I22" s="356"/>
      <c r="J22" s="130"/>
      <c r="K22" s="245">
        <f>C25</f>
        <v>0</v>
      </c>
      <c r="L22" s="356"/>
      <c r="M22" s="356"/>
      <c r="N22" s="130"/>
      <c r="O22" s="357">
        <f>C27</f>
        <v>0</v>
      </c>
      <c r="P22" s="358"/>
      <c r="Q22" s="358"/>
      <c r="R22" s="337"/>
      <c r="S22" s="245">
        <f>C29</f>
        <v>0</v>
      </c>
      <c r="T22" s="356"/>
      <c r="U22" s="356"/>
      <c r="V22" s="130"/>
      <c r="W22" s="245" t="s">
        <v>406</v>
      </c>
      <c r="X22" s="183"/>
      <c r="Y22" s="336" t="s">
        <v>407</v>
      </c>
      <c r="Z22" s="337"/>
      <c r="AA22" s="336" t="s">
        <v>408</v>
      </c>
      <c r="AB22" s="337"/>
      <c r="AC22" s="187" t="s">
        <v>409</v>
      </c>
      <c r="AD22" s="130"/>
      <c r="AE22" s="187" t="s">
        <v>247</v>
      </c>
      <c r="AF22" s="130"/>
      <c r="AG22" s="187" t="s">
        <v>211</v>
      </c>
      <c r="AH22" s="130"/>
      <c r="AI22" s="187" t="s">
        <v>410</v>
      </c>
      <c r="AJ22" s="130"/>
      <c r="AK22" s="187" t="s">
        <v>244</v>
      </c>
      <c r="AL22" s="130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</row>
    <row r="23" spans="1:77" s="53" customFormat="1" ht="20.25" customHeight="1" x14ac:dyDescent="0.15">
      <c r="A23" s="359"/>
      <c r="B23" s="183" t="s">
        <v>27</v>
      </c>
      <c r="C23" s="311"/>
      <c r="D23" s="312"/>
      <c r="E23" s="312"/>
      <c r="F23" s="313"/>
      <c r="G23" s="342"/>
      <c r="H23" s="343"/>
      <c r="I23" s="343"/>
      <c r="J23" s="344"/>
      <c r="K23" s="317" t="str">
        <f>IF(K24="","",IF(K24=M24,"△",IF(K24&gt;M24,"○","×")))</f>
        <v/>
      </c>
      <c r="L23" s="318"/>
      <c r="M23" s="318"/>
      <c r="N23" s="319"/>
      <c r="O23" s="317" t="str">
        <f>IF(O24="","",IF(O24=Q24,"△",IF(O24&gt;Q24,"○","×")))</f>
        <v/>
      </c>
      <c r="P23" s="318"/>
      <c r="Q23" s="318"/>
      <c r="R23" s="319"/>
      <c r="S23" s="317" t="str">
        <f>IF(S24="","",IF(S24=U24,"△",IF(S24&gt;U24,"○","×")))</f>
        <v/>
      </c>
      <c r="T23" s="318"/>
      <c r="U23" s="318"/>
      <c r="V23" s="319"/>
      <c r="W23" s="307" t="str">
        <f xml:space="preserve"> IF(AR23=0,"", COUNTIF(G23:V23,"○"))</f>
        <v/>
      </c>
      <c r="X23" s="308"/>
      <c r="Y23" s="307" t="str">
        <f xml:space="preserve"> IF(AR23=0,"", COUNTIF(G23:V23,"×"))</f>
        <v/>
      </c>
      <c r="Z23" s="308"/>
      <c r="AA23" s="307" t="str">
        <f xml:space="preserve"> IF(AR23=0,"", COUNTIF(G23:V23,"△"))</f>
        <v/>
      </c>
      <c r="AB23" s="308"/>
      <c r="AC23" s="307" t="str">
        <f>IF(AR23=0,"", W23*3+AA23)</f>
        <v/>
      </c>
      <c r="AD23" s="308"/>
      <c r="AE23" s="307" t="str">
        <f>IF(AR23=0,"",SUM(G24,K24,O24,S24))</f>
        <v/>
      </c>
      <c r="AF23" s="308"/>
      <c r="AG23" s="307" t="str">
        <f>IF(AR23=0,"",SUM(I24,M24,Q24,U24))</f>
        <v/>
      </c>
      <c r="AH23" s="308"/>
      <c r="AI23" s="307" t="str">
        <f>IF(AR23=0,"",SUM(AE23,-AG23))</f>
        <v/>
      </c>
      <c r="AJ23" s="308"/>
      <c r="AK23" s="307" t="str">
        <f>IF(AR23=0,"",_xlfn.RANK.EQ(AS23,AS23:AS30))</f>
        <v/>
      </c>
      <c r="AL23" s="308"/>
      <c r="AM23" s="4"/>
      <c r="AN23" s="4"/>
      <c r="AO23" s="4"/>
      <c r="AP23" s="4"/>
      <c r="AQ23" s="4"/>
      <c r="AR23" s="4">
        <f>COUNTA(K24:V24,O26:V26,S28:V28)</f>
        <v>0</v>
      </c>
      <c r="AS23" s="60" t="str">
        <f>IF(AR23=0,"",10000000000+(AC23*100000000)+(100000+(AI23*1000))+(AE23))</f>
        <v/>
      </c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</row>
    <row r="24" spans="1:77" s="53" customFormat="1" ht="20.25" customHeight="1" x14ac:dyDescent="0.15">
      <c r="A24" s="359"/>
      <c r="B24" s="183"/>
      <c r="C24" s="314"/>
      <c r="D24" s="315"/>
      <c r="E24" s="315"/>
      <c r="F24" s="316"/>
      <c r="G24" s="345"/>
      <c r="H24" s="346"/>
      <c r="I24" s="346"/>
      <c r="J24" s="347"/>
      <c r="K24" s="340"/>
      <c r="L24" s="341"/>
      <c r="M24" s="340"/>
      <c r="N24" s="341"/>
      <c r="O24" s="340"/>
      <c r="P24" s="341"/>
      <c r="Q24" s="340"/>
      <c r="R24" s="341"/>
      <c r="S24" s="340"/>
      <c r="T24" s="341"/>
      <c r="U24" s="340"/>
      <c r="V24" s="341"/>
      <c r="W24" s="309"/>
      <c r="X24" s="122"/>
      <c r="Y24" s="309"/>
      <c r="Z24" s="122"/>
      <c r="AA24" s="309"/>
      <c r="AB24" s="122"/>
      <c r="AC24" s="309"/>
      <c r="AD24" s="122"/>
      <c r="AE24" s="309"/>
      <c r="AF24" s="122"/>
      <c r="AG24" s="309"/>
      <c r="AH24" s="122"/>
      <c r="AI24" s="309"/>
      <c r="AJ24" s="122"/>
      <c r="AK24" s="309"/>
      <c r="AL24" s="122"/>
      <c r="AM24" s="4"/>
      <c r="AN24" s="4"/>
      <c r="AO24" s="4"/>
      <c r="AP24" s="4"/>
      <c r="AQ24" s="4"/>
      <c r="AR24" s="4"/>
      <c r="AS24" s="60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</row>
    <row r="25" spans="1:77" s="53" customFormat="1" ht="20.25" customHeight="1" x14ac:dyDescent="0.15">
      <c r="A25" s="359"/>
      <c r="B25" s="183" t="s">
        <v>28</v>
      </c>
      <c r="C25" s="311"/>
      <c r="D25" s="312"/>
      <c r="E25" s="312"/>
      <c r="F25" s="313"/>
      <c r="G25" s="317" t="str">
        <f>IF(K24="","",IF(G26=I26,"△",IF(G26&gt;I26,"○","×")))</f>
        <v/>
      </c>
      <c r="H25" s="318"/>
      <c r="I25" s="318"/>
      <c r="J25" s="319"/>
      <c r="K25" s="320"/>
      <c r="L25" s="321"/>
      <c r="M25" s="321"/>
      <c r="N25" s="322"/>
      <c r="O25" s="317" t="str">
        <f>IF(O26="","",IF(O26=Q26,"△",IF(O26&gt;Q26,"○","×")))</f>
        <v/>
      </c>
      <c r="P25" s="318"/>
      <c r="Q25" s="318"/>
      <c r="R25" s="319"/>
      <c r="S25" s="317" t="str">
        <f>IF(S26="","",IF(S26=U26,"△",IF(S26&gt;U26,"○","×")))</f>
        <v/>
      </c>
      <c r="T25" s="318"/>
      <c r="U25" s="318"/>
      <c r="V25" s="319"/>
      <c r="W25" s="307" t="str">
        <f xml:space="preserve"> IF(AR23=0,"", COUNTIF(G25:V25,"○"))</f>
        <v/>
      </c>
      <c r="X25" s="308"/>
      <c r="Y25" s="307" t="str">
        <f xml:space="preserve"> IF(AR23=0,"", COUNTIF(G25:V25,"×"))</f>
        <v/>
      </c>
      <c r="Z25" s="308"/>
      <c r="AA25" s="307" t="str">
        <f xml:space="preserve"> IF(AR23=0,"", COUNTIF(G25:V25,"△"))</f>
        <v/>
      </c>
      <c r="AB25" s="308"/>
      <c r="AC25" s="307" t="str">
        <f>IF(AR23=0,"", W25*3+AA25)</f>
        <v/>
      </c>
      <c r="AD25" s="308"/>
      <c r="AE25" s="307" t="str">
        <f>IF(AR23=0,"",SUM(G26,K26,O26,S26))</f>
        <v/>
      </c>
      <c r="AF25" s="308"/>
      <c r="AG25" s="307" t="str">
        <f>IF(AR23=0,"",SUM(I26,M26,Q26,U26))</f>
        <v/>
      </c>
      <c r="AH25" s="308"/>
      <c r="AI25" s="307" t="str">
        <f>IF(AR23=0,"",SUM(AE25,-AG25))</f>
        <v/>
      </c>
      <c r="AJ25" s="308"/>
      <c r="AK25" s="307" t="str">
        <f>IF(AR23=0,"",_xlfn.RANK.EQ(AS25,AS23:AS30))</f>
        <v/>
      </c>
      <c r="AL25" s="308"/>
      <c r="AM25" s="4"/>
      <c r="AN25" s="4"/>
      <c r="AO25" s="4"/>
      <c r="AP25" s="4"/>
      <c r="AQ25" s="4"/>
      <c r="AR25" s="4"/>
      <c r="AS25" s="60" t="str">
        <f>IF(AR23=0,"",10000000000+(AC25*100000000)+(100000+(AI25*1000))+(AE25))</f>
        <v/>
      </c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</row>
    <row r="26" spans="1:77" s="53" customFormat="1" ht="20.25" customHeight="1" x14ac:dyDescent="0.15">
      <c r="A26" s="359"/>
      <c r="B26" s="183"/>
      <c r="C26" s="314"/>
      <c r="D26" s="315"/>
      <c r="E26" s="315"/>
      <c r="F26" s="316"/>
      <c r="G26" s="336" t="str">
        <f>IF(M24="","",M24)</f>
        <v/>
      </c>
      <c r="H26" s="337"/>
      <c r="I26" s="336" t="str">
        <f>IF(K24="","",K24)</f>
        <v/>
      </c>
      <c r="J26" s="337"/>
      <c r="K26" s="323"/>
      <c r="L26" s="324"/>
      <c r="M26" s="324"/>
      <c r="N26" s="325"/>
      <c r="O26" s="338"/>
      <c r="P26" s="339"/>
      <c r="Q26" s="338"/>
      <c r="R26" s="339"/>
      <c r="S26" s="338"/>
      <c r="T26" s="339"/>
      <c r="U26" s="338"/>
      <c r="V26" s="339"/>
      <c r="W26" s="309"/>
      <c r="X26" s="122"/>
      <c r="Y26" s="309"/>
      <c r="Z26" s="122"/>
      <c r="AA26" s="309"/>
      <c r="AB26" s="122"/>
      <c r="AC26" s="309"/>
      <c r="AD26" s="122"/>
      <c r="AE26" s="309"/>
      <c r="AF26" s="122"/>
      <c r="AG26" s="309"/>
      <c r="AH26" s="122"/>
      <c r="AI26" s="309"/>
      <c r="AJ26" s="122"/>
      <c r="AK26" s="309"/>
      <c r="AL26" s="122"/>
      <c r="AM26" s="4"/>
      <c r="AN26" s="4"/>
      <c r="AO26" s="4"/>
      <c r="AP26" s="4"/>
      <c r="AQ26" s="4"/>
      <c r="AR26" s="4"/>
      <c r="AS26" s="60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</row>
    <row r="27" spans="1:77" s="53" customFormat="1" ht="20.25" customHeight="1" x14ac:dyDescent="0.15">
      <c r="A27" s="359"/>
      <c r="B27" s="183" t="s">
        <v>29</v>
      </c>
      <c r="C27" s="311"/>
      <c r="D27" s="312"/>
      <c r="E27" s="312"/>
      <c r="F27" s="313"/>
      <c r="G27" s="317" t="str">
        <f>IF(O24="","",IF(G28=I28,"△",IF(G28&gt;I28,"○","×")))</f>
        <v/>
      </c>
      <c r="H27" s="318"/>
      <c r="I27" s="318"/>
      <c r="J27" s="319"/>
      <c r="K27" s="317" t="str">
        <f>IF(O26="","",IF(K28=M28,"△",IF(K28&gt;M28,"○","×")))</f>
        <v/>
      </c>
      <c r="L27" s="318"/>
      <c r="M27" s="318"/>
      <c r="N27" s="319"/>
      <c r="O27" s="330"/>
      <c r="P27" s="331"/>
      <c r="Q27" s="331"/>
      <c r="R27" s="332"/>
      <c r="S27" s="317" t="str">
        <f>IF(S28="","",IF(S28=U28,"△",IF(S28&gt;U28,"○","×")))</f>
        <v/>
      </c>
      <c r="T27" s="318"/>
      <c r="U27" s="318"/>
      <c r="V27" s="319"/>
      <c r="W27" s="307" t="str">
        <f xml:space="preserve"> IF(AR23=0,"", COUNTIF(G27:V27,"○"))</f>
        <v/>
      </c>
      <c r="X27" s="308"/>
      <c r="Y27" s="307" t="str">
        <f xml:space="preserve"> IF(AR23=0,"", COUNTIF(G27:V27,"×"))</f>
        <v/>
      </c>
      <c r="Z27" s="308"/>
      <c r="AA27" s="307" t="str">
        <f xml:space="preserve"> IF(AR23=0,"", COUNTIF(G27:V27,"△"))</f>
        <v/>
      </c>
      <c r="AB27" s="308"/>
      <c r="AC27" s="307" t="str">
        <f>IF(AR23=0,"", W27*3+AA27)</f>
        <v/>
      </c>
      <c r="AD27" s="308"/>
      <c r="AE27" s="307" t="str">
        <f>IF(AR23=0,"",SUM(G28,K28,O28,S28))</f>
        <v/>
      </c>
      <c r="AF27" s="308"/>
      <c r="AG27" s="307" t="str">
        <f>IF(AR23=0,"",SUM(I28,M28,Q28,U28))</f>
        <v/>
      </c>
      <c r="AH27" s="308"/>
      <c r="AI27" s="307" t="str">
        <f>IF(AR23=0,"",SUM(AE27,-AG27))</f>
        <v/>
      </c>
      <c r="AJ27" s="308"/>
      <c r="AK27" s="307" t="str">
        <f>IF(AR23=0,"",_xlfn.RANK.EQ(AS27,AS23:AS30))</f>
        <v/>
      </c>
      <c r="AL27" s="308"/>
      <c r="AM27" s="4"/>
      <c r="AN27" s="4"/>
      <c r="AO27" s="4"/>
      <c r="AP27" s="4"/>
      <c r="AQ27" s="4"/>
      <c r="AR27" s="4"/>
      <c r="AS27" s="60" t="str">
        <f>IF(AR23=0,"",10000000000+(AC27*100000000)+(100000+(AI27*1000))+(AE27))</f>
        <v/>
      </c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</row>
    <row r="28" spans="1:77" s="53" customFormat="1" ht="20.25" customHeight="1" x14ac:dyDescent="0.15">
      <c r="A28" s="359"/>
      <c r="B28" s="183"/>
      <c r="C28" s="314"/>
      <c r="D28" s="315"/>
      <c r="E28" s="315"/>
      <c r="F28" s="316"/>
      <c r="G28" s="326" t="str">
        <f>IF(Q24="","",Q24)</f>
        <v/>
      </c>
      <c r="H28" s="327"/>
      <c r="I28" s="326" t="str">
        <f>IF(O24="","",O24)</f>
        <v/>
      </c>
      <c r="J28" s="327"/>
      <c r="K28" s="326" t="str">
        <f>IF(Q26="","",Q26)</f>
        <v/>
      </c>
      <c r="L28" s="327"/>
      <c r="M28" s="326" t="str">
        <f>IF(O26="","",O26)</f>
        <v/>
      </c>
      <c r="N28" s="327"/>
      <c r="O28" s="333"/>
      <c r="P28" s="334"/>
      <c r="Q28" s="334"/>
      <c r="R28" s="335"/>
      <c r="S28" s="328"/>
      <c r="T28" s="329"/>
      <c r="U28" s="328"/>
      <c r="V28" s="329"/>
      <c r="W28" s="309"/>
      <c r="X28" s="122"/>
      <c r="Y28" s="309"/>
      <c r="Z28" s="122"/>
      <c r="AA28" s="309"/>
      <c r="AB28" s="122"/>
      <c r="AC28" s="309"/>
      <c r="AD28" s="122"/>
      <c r="AE28" s="309"/>
      <c r="AF28" s="122"/>
      <c r="AG28" s="309"/>
      <c r="AH28" s="122"/>
      <c r="AI28" s="309"/>
      <c r="AJ28" s="122"/>
      <c r="AK28" s="309"/>
      <c r="AL28" s="122"/>
      <c r="AM28" s="4"/>
      <c r="AN28" s="4"/>
      <c r="AO28" s="4"/>
      <c r="AP28" s="4"/>
      <c r="AQ28" s="4"/>
      <c r="AR28" s="4"/>
      <c r="AS28" s="60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</row>
    <row r="29" spans="1:77" s="53" customFormat="1" hidden="1" x14ac:dyDescent="0.15">
      <c r="A29" s="359"/>
      <c r="C29" s="311"/>
      <c r="D29" s="312"/>
      <c r="E29" s="312"/>
      <c r="F29" s="313"/>
      <c r="G29" s="317" t="str">
        <f>IF(S24="","",IF(G30=I30,"△",IF(G30&gt;I30,"○","×")))</f>
        <v/>
      </c>
      <c r="H29" s="318"/>
      <c r="I29" s="318"/>
      <c r="J29" s="319"/>
      <c r="K29" s="317" t="str">
        <f>IF(S26="","",IF(K30=M30,"△",IF(K30&gt;M30,"○","×")))</f>
        <v/>
      </c>
      <c r="L29" s="318"/>
      <c r="M29" s="318"/>
      <c r="N29" s="319"/>
      <c r="O29" s="317" t="str">
        <f>IF(S28="","",IF(O30=Q30,"△",IF(O30&gt;Q30,"○","×")))</f>
        <v/>
      </c>
      <c r="P29" s="318"/>
      <c r="Q29" s="318"/>
      <c r="R29" s="319"/>
      <c r="S29" s="320"/>
      <c r="T29" s="321"/>
      <c r="U29" s="321"/>
      <c r="V29" s="322"/>
      <c r="W29" s="307" t="str">
        <f xml:space="preserve"> IF(AR23=0,"", COUNTIF(G29:V29,"○"))</f>
        <v/>
      </c>
      <c r="X29" s="308"/>
      <c r="Y29" s="307" t="str">
        <f xml:space="preserve"> IF(AR23=0,"", COUNTIF(G29:V29,"×"))</f>
        <v/>
      </c>
      <c r="Z29" s="308"/>
      <c r="AA29" s="307" t="str">
        <f xml:space="preserve"> IF(AR23=0,"", COUNTIF(G29:V29,"△"))</f>
        <v/>
      </c>
      <c r="AB29" s="308"/>
      <c r="AC29" s="307" t="str">
        <f>IF(AR23=0,"", W29*3+AA29)</f>
        <v/>
      </c>
      <c r="AD29" s="308"/>
      <c r="AE29" s="307" t="str">
        <f>IF(AR23=0,"",SUM(G30,K30,O30,S30))</f>
        <v/>
      </c>
      <c r="AF29" s="308"/>
      <c r="AG29" s="307" t="str">
        <f>IF(AR23=0,"",SUM(I30,M30,Q30,U30))</f>
        <v/>
      </c>
      <c r="AH29" s="308"/>
      <c r="AI29" s="307" t="str">
        <f>IF(AR23=0,"",SUM(AE29,-AG29))</f>
        <v/>
      </c>
      <c r="AJ29" s="308"/>
      <c r="AK29" s="307" t="str">
        <f>IF(AR23=0,"",_xlfn.RANK.EQ(AS29,AS23:AS30))</f>
        <v/>
      </c>
      <c r="AL29" s="308"/>
      <c r="AM29" s="4"/>
      <c r="AN29" s="4"/>
      <c r="AO29" s="4"/>
      <c r="AP29" s="4"/>
      <c r="AQ29" s="4"/>
      <c r="AR29" s="4"/>
      <c r="AS29" s="60">
        <v>0</v>
      </c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</row>
    <row r="30" spans="1:77" s="53" customFormat="1" hidden="1" x14ac:dyDescent="0.15">
      <c r="A30" s="359"/>
      <c r="C30" s="314"/>
      <c r="D30" s="315"/>
      <c r="E30" s="315"/>
      <c r="F30" s="316"/>
      <c r="G30" s="310" t="str">
        <f>IF(U24="","",U24)</f>
        <v/>
      </c>
      <c r="H30" s="310"/>
      <c r="I30" s="310" t="str">
        <f>IF(S24="","",S24)</f>
        <v/>
      </c>
      <c r="J30" s="310"/>
      <c r="K30" s="310" t="str">
        <f>IF(U26="","",U26)</f>
        <v/>
      </c>
      <c r="L30" s="310"/>
      <c r="M30" s="310" t="str">
        <f>IF(S26="","",S26)</f>
        <v/>
      </c>
      <c r="N30" s="310"/>
      <c r="O30" s="310" t="str">
        <f>IF(U28="","",U28)</f>
        <v/>
      </c>
      <c r="P30" s="310"/>
      <c r="Q30" s="310" t="str">
        <f>IF(S28="","",S28)</f>
        <v/>
      </c>
      <c r="R30" s="310"/>
      <c r="S30" s="323"/>
      <c r="T30" s="324"/>
      <c r="U30" s="324"/>
      <c r="V30" s="325"/>
      <c r="W30" s="309"/>
      <c r="X30" s="122"/>
      <c r="Y30" s="309"/>
      <c r="Z30" s="122"/>
      <c r="AA30" s="309"/>
      <c r="AB30" s="122"/>
      <c r="AC30" s="309"/>
      <c r="AD30" s="122"/>
      <c r="AE30" s="309"/>
      <c r="AF30" s="122"/>
      <c r="AG30" s="309"/>
      <c r="AH30" s="122"/>
      <c r="AI30" s="309"/>
      <c r="AJ30" s="122"/>
      <c r="AK30" s="309"/>
      <c r="AL30" s="122"/>
      <c r="AM30" s="4"/>
      <c r="AN30" s="4"/>
      <c r="AO30" s="4"/>
      <c r="AP30" s="4"/>
      <c r="AQ30" s="4"/>
      <c r="AR30" s="4"/>
      <c r="AS30" s="60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</row>
    <row r="31" spans="1:77" x14ac:dyDescent="0.15">
      <c r="A31" s="359"/>
      <c r="X31" s="52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</row>
    <row r="32" spans="1:77" s="53" customFormat="1" x14ac:dyDescent="0.15">
      <c r="A32" s="359"/>
      <c r="B32" s="50"/>
      <c r="C32" s="245" t="s">
        <v>10</v>
      </c>
      <c r="D32" s="348"/>
      <c r="E32" s="348"/>
      <c r="F32" s="183"/>
      <c r="G32" s="187">
        <f>C33</f>
        <v>0</v>
      </c>
      <c r="H32" s="356"/>
      <c r="I32" s="356"/>
      <c r="J32" s="130"/>
      <c r="K32" s="245">
        <f>C35</f>
        <v>0</v>
      </c>
      <c r="L32" s="356"/>
      <c r="M32" s="356"/>
      <c r="N32" s="130"/>
      <c r="O32" s="357">
        <f>C37</f>
        <v>0</v>
      </c>
      <c r="P32" s="358"/>
      <c r="Q32" s="358"/>
      <c r="R32" s="337"/>
      <c r="S32" s="245">
        <f>C39</f>
        <v>0</v>
      </c>
      <c r="T32" s="356"/>
      <c r="U32" s="356"/>
      <c r="V32" s="130"/>
      <c r="W32" s="245" t="s">
        <v>406</v>
      </c>
      <c r="X32" s="183"/>
      <c r="Y32" s="336" t="s">
        <v>407</v>
      </c>
      <c r="Z32" s="337"/>
      <c r="AA32" s="336" t="s">
        <v>408</v>
      </c>
      <c r="AB32" s="337"/>
      <c r="AC32" s="187" t="s">
        <v>409</v>
      </c>
      <c r="AD32" s="130"/>
      <c r="AE32" s="187" t="s">
        <v>247</v>
      </c>
      <c r="AF32" s="130"/>
      <c r="AG32" s="187" t="s">
        <v>211</v>
      </c>
      <c r="AH32" s="130"/>
      <c r="AI32" s="187" t="s">
        <v>410</v>
      </c>
      <c r="AJ32" s="130"/>
      <c r="AK32" s="187" t="s">
        <v>244</v>
      </c>
      <c r="AL32" s="130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</row>
    <row r="33" spans="1:77" s="53" customFormat="1" ht="20.25" customHeight="1" x14ac:dyDescent="0.15">
      <c r="A33" s="359"/>
      <c r="B33" s="183" t="s">
        <v>32</v>
      </c>
      <c r="C33" s="311"/>
      <c r="D33" s="312"/>
      <c r="E33" s="312"/>
      <c r="F33" s="313"/>
      <c r="G33" s="342"/>
      <c r="H33" s="343"/>
      <c r="I33" s="343"/>
      <c r="J33" s="344"/>
      <c r="K33" s="317" t="str">
        <f>IF(K34="","",IF(K34=M34,"△",IF(K34&gt;M34,"○","×")))</f>
        <v/>
      </c>
      <c r="L33" s="318"/>
      <c r="M33" s="318"/>
      <c r="N33" s="319"/>
      <c r="O33" s="317" t="str">
        <f>IF(O34="","",IF(O34=Q34,"△",IF(O34&gt;Q34,"○","×")))</f>
        <v/>
      </c>
      <c r="P33" s="318"/>
      <c r="Q33" s="318"/>
      <c r="R33" s="319"/>
      <c r="S33" s="317" t="str">
        <f>IF(S34="","",IF(S34=U34,"△",IF(S34&gt;U34,"○","×")))</f>
        <v/>
      </c>
      <c r="T33" s="318"/>
      <c r="U33" s="318"/>
      <c r="V33" s="319"/>
      <c r="W33" s="307" t="str">
        <f xml:space="preserve"> IF(AR33=0,"", COUNTIF(G33:V33,"○"))</f>
        <v/>
      </c>
      <c r="X33" s="308"/>
      <c r="Y33" s="307" t="str">
        <f xml:space="preserve"> IF(AR33=0,"", COUNTIF(G33:V33,"×"))</f>
        <v/>
      </c>
      <c r="Z33" s="308"/>
      <c r="AA33" s="307" t="str">
        <f xml:space="preserve"> IF(AR33=0,"", COUNTIF(G33:V33,"△"))</f>
        <v/>
      </c>
      <c r="AB33" s="308"/>
      <c r="AC33" s="307" t="str">
        <f>IF(AR33=0,"", W33*3+AA33)</f>
        <v/>
      </c>
      <c r="AD33" s="308"/>
      <c r="AE33" s="307" t="str">
        <f>IF(AR33=0,"",SUM(G34,K34,O34,S34))</f>
        <v/>
      </c>
      <c r="AF33" s="308"/>
      <c r="AG33" s="307" t="str">
        <f>IF(AR33=0,"",SUM(I34,M34,Q34,U34))</f>
        <v/>
      </c>
      <c r="AH33" s="308"/>
      <c r="AI33" s="307" t="str">
        <f>IF(AR33=0,"",SUM(AE33,-AG33))</f>
        <v/>
      </c>
      <c r="AJ33" s="308"/>
      <c r="AK33" s="307" t="str">
        <f>IF(AR33=0,"",_xlfn.RANK.EQ(AS33,AS33:AS39))</f>
        <v/>
      </c>
      <c r="AL33" s="308"/>
      <c r="AM33" s="4"/>
      <c r="AN33" s="4"/>
      <c r="AO33" s="4"/>
      <c r="AP33" s="4"/>
      <c r="AQ33" s="4"/>
      <c r="AR33" s="4">
        <f>COUNTA(K34:V34,O36:V36,S38:V38)</f>
        <v>0</v>
      </c>
      <c r="AS33" s="60" t="str">
        <f>IF(AR33=0,"",10000000000+(AC33*100000000)+(100000+(AI33*1000))+(AE33))</f>
        <v/>
      </c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</row>
    <row r="34" spans="1:77" s="53" customFormat="1" ht="20.25" customHeight="1" x14ac:dyDescent="0.15">
      <c r="A34" s="359"/>
      <c r="B34" s="183"/>
      <c r="C34" s="314"/>
      <c r="D34" s="315"/>
      <c r="E34" s="315"/>
      <c r="F34" s="316"/>
      <c r="G34" s="345"/>
      <c r="H34" s="346"/>
      <c r="I34" s="346"/>
      <c r="J34" s="347"/>
      <c r="K34" s="340"/>
      <c r="L34" s="341"/>
      <c r="M34" s="340"/>
      <c r="N34" s="341"/>
      <c r="O34" s="340"/>
      <c r="P34" s="341"/>
      <c r="Q34" s="340"/>
      <c r="R34" s="341"/>
      <c r="S34" s="340"/>
      <c r="T34" s="341"/>
      <c r="U34" s="340"/>
      <c r="V34" s="341"/>
      <c r="W34" s="309"/>
      <c r="X34" s="122"/>
      <c r="Y34" s="309"/>
      <c r="Z34" s="122"/>
      <c r="AA34" s="309"/>
      <c r="AB34" s="122"/>
      <c r="AC34" s="309"/>
      <c r="AD34" s="122"/>
      <c r="AE34" s="309"/>
      <c r="AF34" s="122"/>
      <c r="AG34" s="309"/>
      <c r="AH34" s="122"/>
      <c r="AI34" s="309"/>
      <c r="AJ34" s="122"/>
      <c r="AK34" s="309"/>
      <c r="AL34" s="122"/>
      <c r="AM34" s="4"/>
      <c r="AN34" s="4"/>
      <c r="AO34" s="4"/>
      <c r="AP34" s="4"/>
      <c r="AQ34" s="4"/>
      <c r="AR34" s="4"/>
      <c r="AS34" s="60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</row>
    <row r="35" spans="1:77" s="53" customFormat="1" ht="20.25" customHeight="1" x14ac:dyDescent="0.15">
      <c r="A35" s="359"/>
      <c r="B35" s="183" t="s">
        <v>33</v>
      </c>
      <c r="C35" s="311"/>
      <c r="D35" s="312"/>
      <c r="E35" s="312"/>
      <c r="F35" s="313"/>
      <c r="G35" s="317" t="str">
        <f>IF(K34="","",IF(G36=I36,"△",IF(G36&gt;I36,"○","×")))</f>
        <v/>
      </c>
      <c r="H35" s="318"/>
      <c r="I35" s="318"/>
      <c r="J35" s="319"/>
      <c r="K35" s="320"/>
      <c r="L35" s="321"/>
      <c r="M35" s="321"/>
      <c r="N35" s="322"/>
      <c r="O35" s="317" t="str">
        <f>IF(O36="","",IF(O36=Q36,"△",IF(O36&gt;Q36,"○","×")))</f>
        <v/>
      </c>
      <c r="P35" s="318"/>
      <c r="Q35" s="318"/>
      <c r="R35" s="319"/>
      <c r="S35" s="317" t="str">
        <f>IF(S36="","",IF(S36=U36,"△",IF(S36&gt;U36,"○","×")))</f>
        <v/>
      </c>
      <c r="T35" s="318"/>
      <c r="U35" s="318"/>
      <c r="V35" s="319"/>
      <c r="W35" s="307" t="str">
        <f xml:space="preserve"> IF(AR33=0,"", COUNTIF(G35:V35,"○"))</f>
        <v/>
      </c>
      <c r="X35" s="308"/>
      <c r="Y35" s="307" t="str">
        <f xml:space="preserve"> IF(AR33=0,"", COUNTIF(G35:V35,"×"))</f>
        <v/>
      </c>
      <c r="Z35" s="308"/>
      <c r="AA35" s="307" t="str">
        <f xml:space="preserve"> IF(AR33=0,"", COUNTIF(G35:V35,"△"))</f>
        <v/>
      </c>
      <c r="AB35" s="308"/>
      <c r="AC35" s="307" t="str">
        <f>IF(AR33=0,"", W35*3+AA35)</f>
        <v/>
      </c>
      <c r="AD35" s="308"/>
      <c r="AE35" s="307" t="str">
        <f>IF(AR33=0,"",SUM(G36,K36,O36,S36))</f>
        <v/>
      </c>
      <c r="AF35" s="308"/>
      <c r="AG35" s="307" t="str">
        <f>IF(AR33=0,"",SUM(I36,M36,Q36,U36))</f>
        <v/>
      </c>
      <c r="AH35" s="308"/>
      <c r="AI35" s="307" t="str">
        <f>IF(AR33=0,"",SUM(AE35,-AG35))</f>
        <v/>
      </c>
      <c r="AJ35" s="308"/>
      <c r="AK35" s="307" t="str">
        <f>IF(AR33=0,"",_xlfn.RANK.EQ(AS35,AS33:AS39))</f>
        <v/>
      </c>
      <c r="AL35" s="308"/>
      <c r="AM35" s="4"/>
      <c r="AN35" s="4"/>
      <c r="AO35" s="4"/>
      <c r="AP35" s="4"/>
      <c r="AQ35" s="4"/>
      <c r="AR35" s="4"/>
      <c r="AS35" s="60" t="str">
        <f>IF(AR33=0,"",10000000000+(AC35*100000000)+(100000+(AI35*1000))+(AE35))</f>
        <v/>
      </c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</row>
    <row r="36" spans="1:77" s="53" customFormat="1" ht="20.25" customHeight="1" x14ac:dyDescent="0.15">
      <c r="A36" s="359"/>
      <c r="B36" s="183"/>
      <c r="C36" s="314"/>
      <c r="D36" s="315"/>
      <c r="E36" s="315"/>
      <c r="F36" s="316"/>
      <c r="G36" s="336" t="str">
        <f>IF(M34="","",M34)</f>
        <v/>
      </c>
      <c r="H36" s="337"/>
      <c r="I36" s="336" t="str">
        <f>IF(K34="","",K34)</f>
        <v/>
      </c>
      <c r="J36" s="337"/>
      <c r="K36" s="323"/>
      <c r="L36" s="324"/>
      <c r="M36" s="324"/>
      <c r="N36" s="325"/>
      <c r="O36" s="338"/>
      <c r="P36" s="339"/>
      <c r="Q36" s="338"/>
      <c r="R36" s="339"/>
      <c r="S36" s="338"/>
      <c r="T36" s="339"/>
      <c r="U36" s="338"/>
      <c r="V36" s="339"/>
      <c r="W36" s="309"/>
      <c r="X36" s="122"/>
      <c r="Y36" s="309"/>
      <c r="Z36" s="122"/>
      <c r="AA36" s="309"/>
      <c r="AB36" s="122"/>
      <c r="AC36" s="309"/>
      <c r="AD36" s="122"/>
      <c r="AE36" s="309"/>
      <c r="AF36" s="122"/>
      <c r="AG36" s="309"/>
      <c r="AH36" s="122"/>
      <c r="AI36" s="309"/>
      <c r="AJ36" s="122"/>
      <c r="AK36" s="309"/>
      <c r="AL36" s="122"/>
      <c r="AM36" s="4"/>
      <c r="AN36" s="4"/>
      <c r="AO36" s="4"/>
      <c r="AP36" s="4"/>
      <c r="AQ36" s="4"/>
      <c r="AR36" s="4"/>
      <c r="AS36" s="60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</row>
    <row r="37" spans="1:77" s="53" customFormat="1" ht="20.25" customHeight="1" x14ac:dyDescent="0.15">
      <c r="A37" s="359"/>
      <c r="B37" s="183" t="s">
        <v>34</v>
      </c>
      <c r="C37" s="311"/>
      <c r="D37" s="312"/>
      <c r="E37" s="312"/>
      <c r="F37" s="313"/>
      <c r="G37" s="317" t="str">
        <f>IF(O34="","",IF(G38=I38,"△",IF(G38&gt;I38,"○","×")))</f>
        <v/>
      </c>
      <c r="H37" s="318"/>
      <c r="I37" s="318"/>
      <c r="J37" s="319"/>
      <c r="K37" s="317" t="str">
        <f>IF(O36="","",IF(K38=M38,"△",IF(K38&gt;M38,"○","×")))</f>
        <v/>
      </c>
      <c r="L37" s="318"/>
      <c r="M37" s="318"/>
      <c r="N37" s="319"/>
      <c r="O37" s="330"/>
      <c r="P37" s="331"/>
      <c r="Q37" s="331"/>
      <c r="R37" s="332"/>
      <c r="S37" s="317" t="str">
        <f>IF(S38="","",IF(S38=U38,"△",IF(S38&gt;U38,"○","×")))</f>
        <v/>
      </c>
      <c r="T37" s="318"/>
      <c r="U37" s="318"/>
      <c r="V37" s="319"/>
      <c r="W37" s="307" t="str">
        <f xml:space="preserve"> IF(AR33=0,"", COUNTIF(G37:V37,"○"))</f>
        <v/>
      </c>
      <c r="X37" s="308"/>
      <c r="Y37" s="307" t="str">
        <f xml:space="preserve"> IF(AR33=0,"", COUNTIF(G37:V37,"×"))</f>
        <v/>
      </c>
      <c r="Z37" s="308"/>
      <c r="AA37" s="307" t="str">
        <f xml:space="preserve"> IF(AR33=0,"", COUNTIF(G37:V37,"△"))</f>
        <v/>
      </c>
      <c r="AB37" s="308"/>
      <c r="AC37" s="307" t="str">
        <f>IF(AR33=0,"", W37*3+AA37)</f>
        <v/>
      </c>
      <c r="AD37" s="308"/>
      <c r="AE37" s="307" t="str">
        <f>IF(AR33=0,"",SUM(G38,K38,O38,S38))</f>
        <v/>
      </c>
      <c r="AF37" s="308"/>
      <c r="AG37" s="307" t="str">
        <f>IF(AR33=0,"",SUM(I38,M38,Q38,U38))</f>
        <v/>
      </c>
      <c r="AH37" s="308"/>
      <c r="AI37" s="307" t="str">
        <f>IF(AR33=0,"",SUM(AE37,-AG37))</f>
        <v/>
      </c>
      <c r="AJ37" s="308"/>
      <c r="AK37" s="307" t="str">
        <f>IF(AR33=0,"",_xlfn.RANK.EQ(AS37,AS33:AS39))</f>
        <v/>
      </c>
      <c r="AL37" s="308"/>
      <c r="AM37" s="4"/>
      <c r="AN37" s="4"/>
      <c r="AO37" s="4"/>
      <c r="AP37" s="4"/>
      <c r="AQ37" s="4"/>
      <c r="AR37" s="4"/>
      <c r="AS37" s="60" t="str">
        <f>IF(AR33=0,"",10000000000+(AC37*100000000)+(100000+(AI37*1000))+(AE37))</f>
        <v/>
      </c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</row>
    <row r="38" spans="1:77" s="53" customFormat="1" ht="20.25" customHeight="1" x14ac:dyDescent="0.15">
      <c r="A38" s="359"/>
      <c r="B38" s="183"/>
      <c r="C38" s="314"/>
      <c r="D38" s="315"/>
      <c r="E38" s="315"/>
      <c r="F38" s="316"/>
      <c r="G38" s="326" t="str">
        <f>IF(Q34="","",Q34)</f>
        <v/>
      </c>
      <c r="H38" s="327"/>
      <c r="I38" s="326" t="str">
        <f>IF(O34="","",O34)</f>
        <v/>
      </c>
      <c r="J38" s="327"/>
      <c r="K38" s="326" t="str">
        <f>IF(Q36="","",Q36)</f>
        <v/>
      </c>
      <c r="L38" s="327"/>
      <c r="M38" s="326" t="str">
        <f>IF(O36="","",O36)</f>
        <v/>
      </c>
      <c r="N38" s="327"/>
      <c r="O38" s="333"/>
      <c r="P38" s="334"/>
      <c r="Q38" s="334"/>
      <c r="R38" s="335"/>
      <c r="S38" s="328"/>
      <c r="T38" s="329"/>
      <c r="U38" s="328"/>
      <c r="V38" s="329"/>
      <c r="W38" s="309"/>
      <c r="X38" s="122"/>
      <c r="Y38" s="309"/>
      <c r="Z38" s="122"/>
      <c r="AA38" s="309"/>
      <c r="AB38" s="122"/>
      <c r="AC38" s="309"/>
      <c r="AD38" s="122"/>
      <c r="AE38" s="309"/>
      <c r="AF38" s="122"/>
      <c r="AG38" s="309"/>
      <c r="AH38" s="122"/>
      <c r="AI38" s="309"/>
      <c r="AJ38" s="122"/>
      <c r="AK38" s="309"/>
      <c r="AL38" s="122"/>
      <c r="AM38" s="4"/>
      <c r="AN38" s="4"/>
      <c r="AO38" s="4"/>
      <c r="AP38" s="4"/>
      <c r="AQ38" s="4"/>
      <c r="AR38" s="4"/>
      <c r="AS38" s="60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</row>
    <row r="39" spans="1:77" s="53" customFormat="1" hidden="1" x14ac:dyDescent="0.15">
      <c r="C39" s="311"/>
      <c r="D39" s="312"/>
      <c r="E39" s="312"/>
      <c r="F39" s="313"/>
      <c r="G39" s="317" t="str">
        <f>IF(S34="","",IF(G40=I40,"△",IF(G40&gt;I40,"○","×")))</f>
        <v/>
      </c>
      <c r="H39" s="318"/>
      <c r="I39" s="318"/>
      <c r="J39" s="319"/>
      <c r="K39" s="317" t="str">
        <f>IF(S36="","",IF(K40=M40,"△",IF(K40&gt;M40,"○","×")))</f>
        <v/>
      </c>
      <c r="L39" s="318"/>
      <c r="M39" s="318"/>
      <c r="N39" s="319"/>
      <c r="O39" s="317" t="str">
        <f>IF(S38="","",IF(O40=Q40,"△",IF(O40&gt;Q40,"○","×")))</f>
        <v/>
      </c>
      <c r="P39" s="318"/>
      <c r="Q39" s="318"/>
      <c r="R39" s="319"/>
      <c r="S39" s="320"/>
      <c r="T39" s="321"/>
      <c r="U39" s="321"/>
      <c r="V39" s="322"/>
      <c r="W39" s="307" t="str">
        <f xml:space="preserve"> IF(AR33=0,"", COUNTIF(G39:V39,"○"))</f>
        <v/>
      </c>
      <c r="X39" s="308"/>
      <c r="Y39" s="307" t="str">
        <f xml:space="preserve"> IF(AR33=0,"", COUNTIF(G39:V39,"×"))</f>
        <v/>
      </c>
      <c r="Z39" s="308"/>
      <c r="AA39" s="307" t="str">
        <f xml:space="preserve"> IF(AR33=0,"", COUNTIF(G39:V39,"△"))</f>
        <v/>
      </c>
      <c r="AB39" s="308"/>
      <c r="AC39" s="307" t="str">
        <f>IF(AR33=0,"", W39*3+AA39)</f>
        <v/>
      </c>
      <c r="AD39" s="308"/>
      <c r="AE39" s="307" t="str">
        <f>IF(AR33=0,"",SUM(G40,K40,O40,S40))</f>
        <v/>
      </c>
      <c r="AF39" s="308"/>
      <c r="AG39" s="307" t="str">
        <f>IF(AR33=0,"",SUM(I40,M40,Q40,U40))</f>
        <v/>
      </c>
      <c r="AH39" s="308"/>
      <c r="AI39" s="307" t="str">
        <f>IF(AR33=0,"",SUM(AE39,-AG39))</f>
        <v/>
      </c>
      <c r="AJ39" s="308"/>
      <c r="AK39" s="307" t="str">
        <f>IF(AR33=0,"",_xlfn.RANK.EQ(AS39,AS33:AS40))</f>
        <v/>
      </c>
      <c r="AL39" s="308"/>
      <c r="AM39" s="4"/>
      <c r="AN39" s="4"/>
      <c r="AO39" s="4"/>
      <c r="AP39" s="4"/>
      <c r="AQ39" s="4"/>
      <c r="AR39" s="4"/>
      <c r="AS39" s="60">
        <v>0</v>
      </c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</row>
    <row r="40" spans="1:77" s="53" customFormat="1" hidden="1" x14ac:dyDescent="0.15">
      <c r="C40" s="314"/>
      <c r="D40" s="315"/>
      <c r="E40" s="315"/>
      <c r="F40" s="316"/>
      <c r="G40" s="310" t="str">
        <f>IF(U34="","",U34)</f>
        <v/>
      </c>
      <c r="H40" s="310"/>
      <c r="I40" s="310" t="str">
        <f>IF(S34="","",S34)</f>
        <v/>
      </c>
      <c r="J40" s="310"/>
      <c r="K40" s="310" t="str">
        <f>IF(U36="","",U36)</f>
        <v/>
      </c>
      <c r="L40" s="310"/>
      <c r="M40" s="310" t="str">
        <f>IF(S36="","",S36)</f>
        <v/>
      </c>
      <c r="N40" s="310"/>
      <c r="O40" s="310" t="str">
        <f>IF(U38="","",U38)</f>
        <v/>
      </c>
      <c r="P40" s="310"/>
      <c r="Q40" s="310" t="str">
        <f>IF(S38="","",S38)</f>
        <v/>
      </c>
      <c r="R40" s="310"/>
      <c r="S40" s="323"/>
      <c r="T40" s="324"/>
      <c r="U40" s="324"/>
      <c r="V40" s="325"/>
      <c r="W40" s="309"/>
      <c r="X40" s="122"/>
      <c r="Y40" s="309"/>
      <c r="Z40" s="122"/>
      <c r="AA40" s="309"/>
      <c r="AB40" s="122"/>
      <c r="AC40" s="309"/>
      <c r="AD40" s="122"/>
      <c r="AE40" s="309"/>
      <c r="AF40" s="122"/>
      <c r="AG40" s="309"/>
      <c r="AH40" s="122"/>
      <c r="AI40" s="309"/>
      <c r="AJ40" s="122"/>
      <c r="AK40" s="309"/>
      <c r="AL40" s="122"/>
      <c r="AM40" s="4"/>
      <c r="AN40" s="4"/>
      <c r="AO40" s="4"/>
      <c r="AP40" s="4"/>
      <c r="AQ40" s="4"/>
      <c r="AR40" s="4"/>
      <c r="AS40" s="60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</row>
    <row r="41" spans="1:77" x14ac:dyDescent="0.15">
      <c r="X41" s="52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</row>
    <row r="42" spans="1:77" s="53" customFormat="1" ht="13.5" customHeight="1" x14ac:dyDescent="0.15">
      <c r="A42" s="359" t="s">
        <v>7</v>
      </c>
      <c r="B42" s="50"/>
      <c r="C42" s="245" t="s">
        <v>11</v>
      </c>
      <c r="D42" s="348"/>
      <c r="E42" s="348"/>
      <c r="F42" s="183"/>
      <c r="G42" s="349">
        <f>C43</f>
        <v>0</v>
      </c>
      <c r="H42" s="350"/>
      <c r="I42" s="350"/>
      <c r="J42" s="351"/>
      <c r="K42" s="352">
        <f>C45</f>
        <v>0</v>
      </c>
      <c r="L42" s="350"/>
      <c r="M42" s="350"/>
      <c r="N42" s="351"/>
      <c r="O42" s="353">
        <f>C47</f>
        <v>0</v>
      </c>
      <c r="P42" s="354"/>
      <c r="Q42" s="354"/>
      <c r="R42" s="355"/>
      <c r="S42" s="352">
        <f>C49</f>
        <v>0</v>
      </c>
      <c r="T42" s="350"/>
      <c r="U42" s="350"/>
      <c r="V42" s="351"/>
      <c r="W42" s="245" t="s">
        <v>406</v>
      </c>
      <c r="X42" s="183"/>
      <c r="Y42" s="336" t="s">
        <v>407</v>
      </c>
      <c r="Z42" s="337"/>
      <c r="AA42" s="336" t="s">
        <v>408</v>
      </c>
      <c r="AB42" s="337"/>
      <c r="AC42" s="187" t="s">
        <v>409</v>
      </c>
      <c r="AD42" s="130"/>
      <c r="AE42" s="187" t="s">
        <v>247</v>
      </c>
      <c r="AF42" s="130"/>
      <c r="AG42" s="187" t="s">
        <v>211</v>
      </c>
      <c r="AH42" s="130"/>
      <c r="AI42" s="187" t="s">
        <v>410</v>
      </c>
      <c r="AJ42" s="130"/>
      <c r="AK42" s="187" t="s">
        <v>244</v>
      </c>
      <c r="AL42" s="130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</row>
    <row r="43" spans="1:77" s="53" customFormat="1" ht="21" customHeight="1" x14ac:dyDescent="0.15">
      <c r="A43" s="359"/>
      <c r="B43" s="183" t="s">
        <v>35</v>
      </c>
      <c r="C43" s="311"/>
      <c r="D43" s="312"/>
      <c r="E43" s="312"/>
      <c r="F43" s="313"/>
      <c r="G43" s="342"/>
      <c r="H43" s="343"/>
      <c r="I43" s="343"/>
      <c r="J43" s="344"/>
      <c r="K43" s="317" t="str">
        <f>IF(K44="","",IF(K44=M44,"△",IF(K44&gt;M44,"○","×")))</f>
        <v/>
      </c>
      <c r="L43" s="318"/>
      <c r="M43" s="318"/>
      <c r="N43" s="319"/>
      <c r="O43" s="317" t="str">
        <f>IF(O44="","",IF(O44=Q44,"△",IF(O44&gt;Q44,"○","×")))</f>
        <v/>
      </c>
      <c r="P43" s="318"/>
      <c r="Q43" s="318"/>
      <c r="R43" s="319"/>
      <c r="S43" s="317" t="str">
        <f>IF(S44="","",IF(S44=U44,"△",IF(S44&gt;U44,"○","×")))</f>
        <v/>
      </c>
      <c r="T43" s="318"/>
      <c r="U43" s="318"/>
      <c r="V43" s="319"/>
      <c r="W43" s="307" t="str">
        <f xml:space="preserve"> IF(AR43=0,"", COUNTIF(G43:V43,"○"))</f>
        <v/>
      </c>
      <c r="X43" s="308"/>
      <c r="Y43" s="307" t="str">
        <f xml:space="preserve"> IF(AR43=0,"", COUNTIF(G43:V43,"×"))</f>
        <v/>
      </c>
      <c r="Z43" s="308"/>
      <c r="AA43" s="307" t="str">
        <f xml:space="preserve"> IF(AR43=0,"", COUNTIF(G43:V43,"△"))</f>
        <v/>
      </c>
      <c r="AB43" s="308"/>
      <c r="AC43" s="307" t="str">
        <f>IF(AR43=0,"", W43*3+AA43)</f>
        <v/>
      </c>
      <c r="AD43" s="308"/>
      <c r="AE43" s="307" t="str">
        <f>IF(AR43=0,"",SUM(G44,K44,O44,S44))</f>
        <v/>
      </c>
      <c r="AF43" s="308"/>
      <c r="AG43" s="307" t="str">
        <f>IF(AR43=0,"",SUM(I44,M44,Q44,U44))</f>
        <v/>
      </c>
      <c r="AH43" s="308"/>
      <c r="AI43" s="307" t="str">
        <f>IF(AR43=0,"",SUM(AE43,-AG43))</f>
        <v/>
      </c>
      <c r="AJ43" s="308"/>
      <c r="AK43" s="307" t="str">
        <f>IF(AR43=0,"",_xlfn.RANK.EQ(AS43,AS43:AS50))</f>
        <v/>
      </c>
      <c r="AL43" s="308"/>
      <c r="AM43" s="4"/>
      <c r="AN43" s="4"/>
      <c r="AO43" s="4"/>
      <c r="AP43" s="4"/>
      <c r="AQ43" s="4"/>
      <c r="AR43" s="4">
        <f>COUNTA(K44:V44,O46:V46,S48:V48)</f>
        <v>0</v>
      </c>
      <c r="AS43" s="60" t="str">
        <f>IF(AR43=0,"",10000000000+(AC43*100000000)+(100000+(AI43*1000))+(AE43))</f>
        <v/>
      </c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</row>
    <row r="44" spans="1:77" s="53" customFormat="1" ht="21" customHeight="1" x14ac:dyDescent="0.15">
      <c r="A44" s="359"/>
      <c r="B44" s="183"/>
      <c r="C44" s="314"/>
      <c r="D44" s="315"/>
      <c r="E44" s="315"/>
      <c r="F44" s="316"/>
      <c r="G44" s="345"/>
      <c r="H44" s="346"/>
      <c r="I44" s="346"/>
      <c r="J44" s="347"/>
      <c r="K44" s="340"/>
      <c r="L44" s="341"/>
      <c r="M44" s="340"/>
      <c r="N44" s="341"/>
      <c r="O44" s="340"/>
      <c r="P44" s="341"/>
      <c r="Q44" s="340"/>
      <c r="R44" s="341"/>
      <c r="S44" s="340"/>
      <c r="T44" s="341"/>
      <c r="U44" s="340"/>
      <c r="V44" s="341"/>
      <c r="W44" s="309"/>
      <c r="X44" s="122"/>
      <c r="Y44" s="309"/>
      <c r="Z44" s="122"/>
      <c r="AA44" s="309"/>
      <c r="AB44" s="122"/>
      <c r="AC44" s="309"/>
      <c r="AD44" s="122"/>
      <c r="AE44" s="309"/>
      <c r="AF44" s="122"/>
      <c r="AG44" s="309"/>
      <c r="AH44" s="122"/>
      <c r="AI44" s="309"/>
      <c r="AJ44" s="122"/>
      <c r="AK44" s="309"/>
      <c r="AL44" s="122"/>
      <c r="AM44" s="4"/>
      <c r="AN44" s="4"/>
      <c r="AO44" s="4"/>
      <c r="AP44" s="4"/>
      <c r="AQ44" s="4"/>
      <c r="AR44" s="4"/>
      <c r="AS44" s="60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</row>
    <row r="45" spans="1:77" s="53" customFormat="1" ht="21" customHeight="1" x14ac:dyDescent="0.15">
      <c r="A45" s="359"/>
      <c r="B45" s="183" t="s">
        <v>37</v>
      </c>
      <c r="C45" s="311"/>
      <c r="D45" s="312"/>
      <c r="E45" s="312"/>
      <c r="F45" s="313"/>
      <c r="G45" s="317" t="str">
        <f>IF(K44="","",IF(G46=I46,"△",IF(G46&gt;I46,"○","×")))</f>
        <v/>
      </c>
      <c r="H45" s="318"/>
      <c r="I45" s="318"/>
      <c r="J45" s="319"/>
      <c r="K45" s="320"/>
      <c r="L45" s="321"/>
      <c r="M45" s="321"/>
      <c r="N45" s="322"/>
      <c r="O45" s="317" t="str">
        <f>IF(O46="","",IF(O46=Q46,"△",IF(O46&gt;Q46,"○","×")))</f>
        <v/>
      </c>
      <c r="P45" s="318"/>
      <c r="Q45" s="318"/>
      <c r="R45" s="319"/>
      <c r="S45" s="317" t="str">
        <f>IF(S46="","",IF(S46=U46,"△",IF(S46&gt;U46,"○","×")))</f>
        <v/>
      </c>
      <c r="T45" s="318"/>
      <c r="U45" s="318"/>
      <c r="V45" s="319"/>
      <c r="W45" s="307" t="str">
        <f xml:space="preserve"> IF(AR43=0,"", COUNTIF(G45:V45,"○"))</f>
        <v/>
      </c>
      <c r="X45" s="308"/>
      <c r="Y45" s="307" t="str">
        <f xml:space="preserve"> IF(AR43=0,"", COUNTIF(G45:V45,"×"))</f>
        <v/>
      </c>
      <c r="Z45" s="308"/>
      <c r="AA45" s="307" t="str">
        <f xml:space="preserve"> IF(AR43=0,"", COUNTIF(G45:V45,"△"))</f>
        <v/>
      </c>
      <c r="AB45" s="308"/>
      <c r="AC45" s="307" t="str">
        <f>IF(AR43=0,"", W45*3+AA45)</f>
        <v/>
      </c>
      <c r="AD45" s="308"/>
      <c r="AE45" s="307" t="str">
        <f>IF(AR43=0,"",SUM(G46,K46,O46,S46))</f>
        <v/>
      </c>
      <c r="AF45" s="308"/>
      <c r="AG45" s="307" t="str">
        <f>IF(AR43=0,"",SUM(I46,M46,Q46,U46))</f>
        <v/>
      </c>
      <c r="AH45" s="308"/>
      <c r="AI45" s="307" t="str">
        <f>IF(AR43=0,"",SUM(AE45,-AG45))</f>
        <v/>
      </c>
      <c r="AJ45" s="308"/>
      <c r="AK45" s="307" t="str">
        <f>IF(AR43=0,"",_xlfn.RANK.EQ(AS45,AS43:AS50))</f>
        <v/>
      </c>
      <c r="AL45" s="308"/>
      <c r="AM45" s="4"/>
      <c r="AN45" s="4"/>
      <c r="AO45" s="4"/>
      <c r="AP45" s="4"/>
      <c r="AQ45" s="4"/>
      <c r="AR45" s="4"/>
      <c r="AS45" s="60" t="str">
        <f>IF(AR43=0,"",10000000000+(AC45*100000000)+(100000+(AI45*1000))+(AE45))</f>
        <v/>
      </c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</row>
    <row r="46" spans="1:77" s="53" customFormat="1" ht="21" customHeight="1" x14ac:dyDescent="0.15">
      <c r="A46" s="359"/>
      <c r="B46" s="183"/>
      <c r="C46" s="314"/>
      <c r="D46" s="315"/>
      <c r="E46" s="315"/>
      <c r="F46" s="316"/>
      <c r="G46" s="336" t="str">
        <f>IF(M44="","",M44)</f>
        <v/>
      </c>
      <c r="H46" s="337"/>
      <c r="I46" s="336" t="str">
        <f>IF(K44="","",K44)</f>
        <v/>
      </c>
      <c r="J46" s="337"/>
      <c r="K46" s="323"/>
      <c r="L46" s="324"/>
      <c r="M46" s="324"/>
      <c r="N46" s="325"/>
      <c r="O46" s="338"/>
      <c r="P46" s="339"/>
      <c r="Q46" s="338"/>
      <c r="R46" s="339"/>
      <c r="S46" s="338"/>
      <c r="T46" s="339"/>
      <c r="U46" s="338"/>
      <c r="V46" s="339"/>
      <c r="W46" s="309"/>
      <c r="X46" s="122"/>
      <c r="Y46" s="309"/>
      <c r="Z46" s="122"/>
      <c r="AA46" s="309"/>
      <c r="AB46" s="122"/>
      <c r="AC46" s="309"/>
      <c r="AD46" s="122"/>
      <c r="AE46" s="309"/>
      <c r="AF46" s="122"/>
      <c r="AG46" s="309"/>
      <c r="AH46" s="122"/>
      <c r="AI46" s="309"/>
      <c r="AJ46" s="122"/>
      <c r="AK46" s="309"/>
      <c r="AL46" s="122"/>
      <c r="AM46" s="4"/>
      <c r="AN46" s="4"/>
      <c r="AO46" s="4"/>
      <c r="AP46" s="4"/>
      <c r="AQ46" s="4"/>
      <c r="AR46" s="4"/>
      <c r="AS46" s="60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</row>
    <row r="47" spans="1:77" s="53" customFormat="1" ht="21" customHeight="1" x14ac:dyDescent="0.15">
      <c r="A47" s="359"/>
      <c r="B47" s="183" t="s">
        <v>36</v>
      </c>
      <c r="C47" s="311"/>
      <c r="D47" s="312"/>
      <c r="E47" s="312"/>
      <c r="F47" s="313"/>
      <c r="G47" s="317" t="str">
        <f>IF(O44="","",IF(G48=I48,"△",IF(G48&gt;I48,"○","×")))</f>
        <v/>
      </c>
      <c r="H47" s="318"/>
      <c r="I47" s="318"/>
      <c r="J47" s="319"/>
      <c r="K47" s="317" t="str">
        <f>IF(O46="","",IF(K48=M48,"△",IF(K48&gt;M48,"○","×")))</f>
        <v/>
      </c>
      <c r="L47" s="318"/>
      <c r="M47" s="318"/>
      <c r="N47" s="319"/>
      <c r="O47" s="330"/>
      <c r="P47" s="331"/>
      <c r="Q47" s="331"/>
      <c r="R47" s="332"/>
      <c r="S47" s="317" t="str">
        <f>IF(S48="","",IF(S48=U48,"△",IF(S48&gt;U48,"○","×")))</f>
        <v/>
      </c>
      <c r="T47" s="318"/>
      <c r="U47" s="318"/>
      <c r="V47" s="319"/>
      <c r="W47" s="307" t="str">
        <f xml:space="preserve"> IF(AR43=0,"", COUNTIF(G47:V47,"○"))</f>
        <v/>
      </c>
      <c r="X47" s="308"/>
      <c r="Y47" s="307" t="str">
        <f xml:space="preserve"> IF(AR43=0,"", COUNTIF(G47:V47,"×"))</f>
        <v/>
      </c>
      <c r="Z47" s="308"/>
      <c r="AA47" s="307" t="str">
        <f xml:space="preserve"> IF(AR43=0,"", COUNTIF(G47:V47,"△"))</f>
        <v/>
      </c>
      <c r="AB47" s="308"/>
      <c r="AC47" s="307" t="str">
        <f>IF(AR43=0,"", W47*3+AA47)</f>
        <v/>
      </c>
      <c r="AD47" s="308"/>
      <c r="AE47" s="307" t="str">
        <f>IF(AR43=0,"",SUM(G48,K48,O48,S48))</f>
        <v/>
      </c>
      <c r="AF47" s="308"/>
      <c r="AG47" s="307" t="str">
        <f>IF(AR43=0,"",SUM(I48,M48,Q48,U48))</f>
        <v/>
      </c>
      <c r="AH47" s="308"/>
      <c r="AI47" s="307" t="str">
        <f>IF(AR43=0,"",SUM(AE47,-AG47))</f>
        <v/>
      </c>
      <c r="AJ47" s="308"/>
      <c r="AK47" s="307" t="str">
        <f>IF(AR43=0,"",_xlfn.RANK.EQ(AS47,AS43:AS50))</f>
        <v/>
      </c>
      <c r="AL47" s="308"/>
      <c r="AM47" s="4"/>
      <c r="AN47" s="4"/>
      <c r="AO47" s="4"/>
      <c r="AP47" s="4"/>
      <c r="AQ47" s="4"/>
      <c r="AR47" s="4"/>
      <c r="AS47" s="60" t="str">
        <f>IF(AR43=0,"",10000000000+(AC47*100000000)+(100000+(AI47*1000))+(AE47))</f>
        <v/>
      </c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</row>
    <row r="48" spans="1:77" s="53" customFormat="1" ht="21" customHeight="1" x14ac:dyDescent="0.15">
      <c r="A48" s="359"/>
      <c r="B48" s="183"/>
      <c r="C48" s="314"/>
      <c r="D48" s="315"/>
      <c r="E48" s="315"/>
      <c r="F48" s="316"/>
      <c r="G48" s="326" t="str">
        <f>IF(Q44="","",Q44)</f>
        <v/>
      </c>
      <c r="H48" s="327"/>
      <c r="I48" s="326" t="str">
        <f>IF(O44="","",O44)</f>
        <v/>
      </c>
      <c r="J48" s="327"/>
      <c r="K48" s="326" t="str">
        <f>IF(Q46="","",Q46)</f>
        <v/>
      </c>
      <c r="L48" s="327"/>
      <c r="M48" s="326" t="str">
        <f>IF(O46="","",O46)</f>
        <v/>
      </c>
      <c r="N48" s="327"/>
      <c r="O48" s="333"/>
      <c r="P48" s="334"/>
      <c r="Q48" s="334"/>
      <c r="R48" s="335"/>
      <c r="S48" s="328"/>
      <c r="T48" s="329"/>
      <c r="U48" s="328"/>
      <c r="V48" s="329"/>
      <c r="W48" s="309"/>
      <c r="X48" s="122"/>
      <c r="Y48" s="309"/>
      <c r="Z48" s="122"/>
      <c r="AA48" s="309"/>
      <c r="AB48" s="122"/>
      <c r="AC48" s="309"/>
      <c r="AD48" s="122"/>
      <c r="AE48" s="309"/>
      <c r="AF48" s="122"/>
      <c r="AG48" s="309"/>
      <c r="AH48" s="122"/>
      <c r="AI48" s="309"/>
      <c r="AJ48" s="122"/>
      <c r="AK48" s="309"/>
      <c r="AL48" s="122"/>
      <c r="AM48" s="4"/>
      <c r="AN48" s="4"/>
      <c r="AO48" s="4"/>
      <c r="AP48" s="4"/>
      <c r="AQ48" s="4"/>
      <c r="AR48" s="4"/>
      <c r="AS48" s="60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</row>
    <row r="49" spans="1:77" s="53" customFormat="1" hidden="1" x14ac:dyDescent="0.15">
      <c r="A49" s="359"/>
      <c r="C49" s="311"/>
      <c r="D49" s="312"/>
      <c r="E49" s="312"/>
      <c r="F49" s="313"/>
      <c r="G49" s="317" t="str">
        <f>IF(S44="","",IF(G50=I50,"△",IF(G50&gt;I50,"○","×")))</f>
        <v/>
      </c>
      <c r="H49" s="318"/>
      <c r="I49" s="318"/>
      <c r="J49" s="319"/>
      <c r="K49" s="317" t="str">
        <f>IF(S46="","",IF(K50=M50,"△",IF(K50&gt;M50,"○","×")))</f>
        <v/>
      </c>
      <c r="L49" s="318"/>
      <c r="M49" s="318"/>
      <c r="N49" s="319"/>
      <c r="O49" s="317" t="str">
        <f>IF(S48="","",IF(O50=Q50,"△",IF(O50&gt;Q50,"○","×")))</f>
        <v/>
      </c>
      <c r="P49" s="318"/>
      <c r="Q49" s="318"/>
      <c r="R49" s="319"/>
      <c r="S49" s="320"/>
      <c r="T49" s="321"/>
      <c r="U49" s="321"/>
      <c r="V49" s="322"/>
      <c r="W49" s="307" t="str">
        <f xml:space="preserve"> IF(AR43=0,"", COUNTIF(G49:V49,"○"))</f>
        <v/>
      </c>
      <c r="X49" s="308"/>
      <c r="Y49" s="307" t="str">
        <f xml:space="preserve"> IF(AR43=0,"", COUNTIF(G49:V49,"×"))</f>
        <v/>
      </c>
      <c r="Z49" s="308"/>
      <c r="AA49" s="307" t="str">
        <f xml:space="preserve"> IF(AR43=0,"", COUNTIF(G49:V49,"△"))</f>
        <v/>
      </c>
      <c r="AB49" s="308"/>
      <c r="AC49" s="307" t="str">
        <f>IF(AR43=0,"", W49*3+AA49)</f>
        <v/>
      </c>
      <c r="AD49" s="308"/>
      <c r="AE49" s="307" t="str">
        <f>IF(AR43=0,"",SUM(G50,K50,O50,S50))</f>
        <v/>
      </c>
      <c r="AF49" s="308"/>
      <c r="AG49" s="307" t="str">
        <f>IF(AR43=0,"",SUM(I50,M50,Q50,U50))</f>
        <v/>
      </c>
      <c r="AH49" s="308"/>
      <c r="AI49" s="307" t="str">
        <f>IF(AR43=0,"",SUM(AE49,-AG49))</f>
        <v/>
      </c>
      <c r="AJ49" s="308"/>
      <c r="AK49" s="307" t="str">
        <f>IF(AR43=0,"",_xlfn.RANK.EQ(AS49,AS43:AS50))</f>
        <v/>
      </c>
      <c r="AL49" s="308"/>
      <c r="AM49" s="4"/>
      <c r="AN49" s="4"/>
      <c r="AO49" s="4"/>
      <c r="AP49" s="4"/>
      <c r="AQ49" s="4"/>
      <c r="AR49" s="4"/>
      <c r="AS49" s="60">
        <v>0</v>
      </c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</row>
    <row r="50" spans="1:77" s="53" customFormat="1" hidden="1" x14ac:dyDescent="0.15">
      <c r="A50" s="359"/>
      <c r="C50" s="314"/>
      <c r="D50" s="315"/>
      <c r="E50" s="315"/>
      <c r="F50" s="316"/>
      <c r="G50" s="310" t="str">
        <f>IF(U44="","",U44)</f>
        <v/>
      </c>
      <c r="H50" s="310"/>
      <c r="I50" s="310" t="str">
        <f>IF(S44="","",S44)</f>
        <v/>
      </c>
      <c r="J50" s="310"/>
      <c r="K50" s="310" t="str">
        <f>IF(U46="","",U46)</f>
        <v/>
      </c>
      <c r="L50" s="310"/>
      <c r="M50" s="310" t="str">
        <f>IF(S46="","",S46)</f>
        <v/>
      </c>
      <c r="N50" s="310"/>
      <c r="O50" s="310" t="str">
        <f>IF(U48="","",U48)</f>
        <v/>
      </c>
      <c r="P50" s="310"/>
      <c r="Q50" s="310" t="str">
        <f>IF(S48="","",S48)</f>
        <v/>
      </c>
      <c r="R50" s="310"/>
      <c r="S50" s="323"/>
      <c r="T50" s="324"/>
      <c r="U50" s="324"/>
      <c r="V50" s="325"/>
      <c r="W50" s="309"/>
      <c r="X50" s="122"/>
      <c r="Y50" s="309"/>
      <c r="Z50" s="122"/>
      <c r="AA50" s="309"/>
      <c r="AB50" s="122"/>
      <c r="AC50" s="309"/>
      <c r="AD50" s="122"/>
      <c r="AE50" s="309"/>
      <c r="AF50" s="122"/>
      <c r="AG50" s="309"/>
      <c r="AH50" s="122"/>
      <c r="AI50" s="309"/>
      <c r="AJ50" s="122"/>
      <c r="AK50" s="309"/>
      <c r="AL50" s="122"/>
      <c r="AM50" s="4"/>
      <c r="AN50" s="4"/>
      <c r="AO50" s="4"/>
      <c r="AP50" s="4"/>
      <c r="AQ50" s="4"/>
      <c r="AR50" s="4"/>
      <c r="AS50" s="60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</row>
    <row r="51" spans="1:77" x14ac:dyDescent="0.15">
      <c r="A51" s="359"/>
      <c r="X51" s="52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</row>
    <row r="52" spans="1:77" s="53" customFormat="1" ht="13.5" customHeight="1" x14ac:dyDescent="0.15">
      <c r="A52" s="359"/>
      <c r="B52" s="50"/>
      <c r="C52" s="245" t="s">
        <v>119</v>
      </c>
      <c r="D52" s="348"/>
      <c r="E52" s="348"/>
      <c r="F52" s="183"/>
      <c r="G52" s="349">
        <f>C53</f>
        <v>0</v>
      </c>
      <c r="H52" s="350"/>
      <c r="I52" s="350"/>
      <c r="J52" s="351"/>
      <c r="K52" s="352">
        <f>C55</f>
        <v>0</v>
      </c>
      <c r="L52" s="350"/>
      <c r="M52" s="350"/>
      <c r="N52" s="351"/>
      <c r="O52" s="353">
        <f>C57</f>
        <v>0</v>
      </c>
      <c r="P52" s="354"/>
      <c r="Q52" s="354"/>
      <c r="R52" s="355"/>
      <c r="S52" s="352">
        <f>C59</f>
        <v>0</v>
      </c>
      <c r="T52" s="350"/>
      <c r="U52" s="350"/>
      <c r="V52" s="351"/>
      <c r="W52" s="245" t="s">
        <v>406</v>
      </c>
      <c r="X52" s="183"/>
      <c r="Y52" s="336" t="s">
        <v>407</v>
      </c>
      <c r="Z52" s="337"/>
      <c r="AA52" s="336" t="s">
        <v>408</v>
      </c>
      <c r="AB52" s="337"/>
      <c r="AC52" s="187" t="s">
        <v>409</v>
      </c>
      <c r="AD52" s="130"/>
      <c r="AE52" s="187" t="s">
        <v>247</v>
      </c>
      <c r="AF52" s="130"/>
      <c r="AG52" s="187" t="s">
        <v>211</v>
      </c>
      <c r="AH52" s="130"/>
      <c r="AI52" s="187" t="s">
        <v>410</v>
      </c>
      <c r="AJ52" s="130"/>
      <c r="AK52" s="187" t="s">
        <v>244</v>
      </c>
      <c r="AL52" s="130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</row>
    <row r="53" spans="1:77" s="53" customFormat="1" ht="21" customHeight="1" x14ac:dyDescent="0.15">
      <c r="A53" s="359"/>
      <c r="B53" s="183" t="s">
        <v>39</v>
      </c>
      <c r="C53" s="311"/>
      <c r="D53" s="312"/>
      <c r="E53" s="312"/>
      <c r="F53" s="313"/>
      <c r="G53" s="342"/>
      <c r="H53" s="343"/>
      <c r="I53" s="343"/>
      <c r="J53" s="344"/>
      <c r="K53" s="317" t="str">
        <f>IF(K54="","",IF(K54=M54,"△",IF(K54&gt;M54,"○","×")))</f>
        <v/>
      </c>
      <c r="L53" s="318"/>
      <c r="M53" s="318"/>
      <c r="N53" s="319"/>
      <c r="O53" s="317" t="str">
        <f>IF(O54="","",IF(O54=Q54,"△",IF(O54&gt;Q54,"○","×")))</f>
        <v/>
      </c>
      <c r="P53" s="318"/>
      <c r="Q53" s="318"/>
      <c r="R53" s="319"/>
      <c r="S53" s="317" t="str">
        <f>IF(S54="","",IF(S54=U54,"△",IF(S54&gt;U54,"○","×")))</f>
        <v/>
      </c>
      <c r="T53" s="318"/>
      <c r="U53" s="318"/>
      <c r="V53" s="319"/>
      <c r="W53" s="307" t="str">
        <f xml:space="preserve"> IF(AR53=0,"", COUNTIF(G53:V53,"○"))</f>
        <v/>
      </c>
      <c r="X53" s="308"/>
      <c r="Y53" s="307" t="str">
        <f xml:space="preserve"> IF(AR53=0,"", COUNTIF(G53:V53,"×"))</f>
        <v/>
      </c>
      <c r="Z53" s="308"/>
      <c r="AA53" s="307" t="str">
        <f xml:space="preserve"> IF(AR53=0,"", COUNTIF(G53:V53,"△"))</f>
        <v/>
      </c>
      <c r="AB53" s="308"/>
      <c r="AC53" s="307" t="str">
        <f>IF(AR53=0,"", W53*3+AA53)</f>
        <v/>
      </c>
      <c r="AD53" s="308"/>
      <c r="AE53" s="307" t="str">
        <f>IF(AR53=0,"",SUM(G54,K54,O54,S54))</f>
        <v/>
      </c>
      <c r="AF53" s="308"/>
      <c r="AG53" s="307" t="str">
        <f>IF(AR53=0,"",SUM(I54,M54,Q54,U54))</f>
        <v/>
      </c>
      <c r="AH53" s="308"/>
      <c r="AI53" s="307" t="str">
        <f>IF(AR53=0,"",SUM(AE53,-AG53))</f>
        <v/>
      </c>
      <c r="AJ53" s="308"/>
      <c r="AK53" s="307" t="str">
        <f>IF(AR53=0,"",_xlfn.RANK.EQ(AS53,AS53:AS59))</f>
        <v/>
      </c>
      <c r="AL53" s="308"/>
      <c r="AM53" s="4"/>
      <c r="AN53" s="4"/>
      <c r="AO53" s="4"/>
      <c r="AP53" s="4"/>
      <c r="AQ53" s="4"/>
      <c r="AR53" s="4">
        <f>COUNTA(K54:V54,O56:V56,S58:V58)</f>
        <v>0</v>
      </c>
      <c r="AS53" s="60" t="str">
        <f>IF(AR53=0,"",10000000000+(AC53*100000000)+(100000+(AI53*1000))+(AE53))</f>
        <v/>
      </c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</row>
    <row r="54" spans="1:77" s="53" customFormat="1" ht="21" customHeight="1" x14ac:dyDescent="0.15">
      <c r="A54" s="359"/>
      <c r="B54" s="183"/>
      <c r="C54" s="314"/>
      <c r="D54" s="315"/>
      <c r="E54" s="315"/>
      <c r="F54" s="316"/>
      <c r="G54" s="345"/>
      <c r="H54" s="346"/>
      <c r="I54" s="346"/>
      <c r="J54" s="347"/>
      <c r="K54" s="340"/>
      <c r="L54" s="341"/>
      <c r="M54" s="340"/>
      <c r="N54" s="341"/>
      <c r="O54" s="340"/>
      <c r="P54" s="341"/>
      <c r="Q54" s="340"/>
      <c r="R54" s="341"/>
      <c r="S54" s="340"/>
      <c r="T54" s="341"/>
      <c r="U54" s="340"/>
      <c r="V54" s="341"/>
      <c r="W54" s="309"/>
      <c r="X54" s="122"/>
      <c r="Y54" s="309"/>
      <c r="Z54" s="122"/>
      <c r="AA54" s="309"/>
      <c r="AB54" s="122"/>
      <c r="AC54" s="309"/>
      <c r="AD54" s="122"/>
      <c r="AE54" s="309"/>
      <c r="AF54" s="122"/>
      <c r="AG54" s="309"/>
      <c r="AH54" s="122"/>
      <c r="AI54" s="309"/>
      <c r="AJ54" s="122"/>
      <c r="AK54" s="309"/>
      <c r="AL54" s="122"/>
      <c r="AM54" s="4"/>
      <c r="AN54" s="4"/>
      <c r="AO54" s="4"/>
      <c r="AP54" s="4"/>
      <c r="AQ54" s="4"/>
      <c r="AR54" s="4"/>
      <c r="AS54" s="60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</row>
    <row r="55" spans="1:77" s="53" customFormat="1" ht="21" customHeight="1" x14ac:dyDescent="0.15">
      <c r="A55" s="359"/>
      <c r="B55" s="183" t="s">
        <v>38</v>
      </c>
      <c r="C55" s="311"/>
      <c r="D55" s="312"/>
      <c r="E55" s="312"/>
      <c r="F55" s="313"/>
      <c r="G55" s="317" t="str">
        <f>IF(K54="","",IF(G56=I56,"△",IF(G56&gt;I56,"○","×")))</f>
        <v/>
      </c>
      <c r="H55" s="318"/>
      <c r="I55" s="318"/>
      <c r="J55" s="319"/>
      <c r="K55" s="320"/>
      <c r="L55" s="321"/>
      <c r="M55" s="321"/>
      <c r="N55" s="322"/>
      <c r="O55" s="317" t="str">
        <f>IF(O56="","",IF(O56=Q56,"△",IF(O56&gt;Q56,"○","×")))</f>
        <v/>
      </c>
      <c r="P55" s="318"/>
      <c r="Q55" s="318"/>
      <c r="R55" s="319"/>
      <c r="S55" s="317" t="str">
        <f>IF(S56="","",IF(S56=U56,"△",IF(S56&gt;U56,"○","×")))</f>
        <v/>
      </c>
      <c r="T55" s="318"/>
      <c r="U55" s="318"/>
      <c r="V55" s="319"/>
      <c r="W55" s="307" t="str">
        <f xml:space="preserve"> IF(AR53=0,"", COUNTIF(G55:V55,"○"))</f>
        <v/>
      </c>
      <c r="X55" s="308"/>
      <c r="Y55" s="307" t="str">
        <f xml:space="preserve"> IF(AR53=0,"", COUNTIF(G55:V55,"×"))</f>
        <v/>
      </c>
      <c r="Z55" s="308"/>
      <c r="AA55" s="307" t="str">
        <f xml:space="preserve"> IF(AR53=0,"", COUNTIF(G55:V55,"△"))</f>
        <v/>
      </c>
      <c r="AB55" s="308"/>
      <c r="AC55" s="307" t="str">
        <f>IF(AR53=0,"", W55*3+AA55)</f>
        <v/>
      </c>
      <c r="AD55" s="308"/>
      <c r="AE55" s="307" t="str">
        <f>IF(AR53=0,"",SUM(G56,K56,O56,S56))</f>
        <v/>
      </c>
      <c r="AF55" s="308"/>
      <c r="AG55" s="307" t="str">
        <f>IF(AR53=0,"",SUM(I56,M56,Q56,U56))</f>
        <v/>
      </c>
      <c r="AH55" s="308"/>
      <c r="AI55" s="307" t="str">
        <f>IF(AR53=0,"",SUM(AE55,-AG55))</f>
        <v/>
      </c>
      <c r="AJ55" s="308"/>
      <c r="AK55" s="307" t="str">
        <f>IF(AR53=0,"",_xlfn.RANK.EQ(AS55,AS53:AS59))</f>
        <v/>
      </c>
      <c r="AL55" s="308"/>
      <c r="AM55" s="4"/>
      <c r="AN55" s="4"/>
      <c r="AO55" s="4"/>
      <c r="AP55" s="4"/>
      <c r="AQ55" s="4"/>
      <c r="AR55" s="4"/>
      <c r="AS55" s="60" t="str">
        <f>IF(AR53=0,"",10000000000+(AC55*100000000)+(100000+(AI55*1000))+(AE55))</f>
        <v/>
      </c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</row>
    <row r="56" spans="1:77" s="53" customFormat="1" ht="21" customHeight="1" x14ac:dyDescent="0.15">
      <c r="A56" s="359"/>
      <c r="B56" s="183"/>
      <c r="C56" s="314"/>
      <c r="D56" s="315"/>
      <c r="E56" s="315"/>
      <c r="F56" s="316"/>
      <c r="G56" s="336" t="str">
        <f>IF(M54="","",M54)</f>
        <v/>
      </c>
      <c r="H56" s="337"/>
      <c r="I56" s="336" t="str">
        <f>IF(K54="","",K54)</f>
        <v/>
      </c>
      <c r="J56" s="337"/>
      <c r="K56" s="323"/>
      <c r="L56" s="324"/>
      <c r="M56" s="324"/>
      <c r="N56" s="325"/>
      <c r="O56" s="338"/>
      <c r="P56" s="339"/>
      <c r="Q56" s="338"/>
      <c r="R56" s="339"/>
      <c r="S56" s="338"/>
      <c r="T56" s="339"/>
      <c r="U56" s="338"/>
      <c r="V56" s="339"/>
      <c r="W56" s="309"/>
      <c r="X56" s="122"/>
      <c r="Y56" s="309"/>
      <c r="Z56" s="122"/>
      <c r="AA56" s="309"/>
      <c r="AB56" s="122"/>
      <c r="AC56" s="309"/>
      <c r="AD56" s="122"/>
      <c r="AE56" s="309"/>
      <c r="AF56" s="122"/>
      <c r="AG56" s="309"/>
      <c r="AH56" s="122"/>
      <c r="AI56" s="309"/>
      <c r="AJ56" s="122"/>
      <c r="AK56" s="309"/>
      <c r="AL56" s="122"/>
      <c r="AM56" s="4"/>
      <c r="AN56" s="4"/>
      <c r="AO56" s="4"/>
      <c r="AP56" s="4"/>
      <c r="AQ56" s="4"/>
      <c r="AR56" s="4"/>
      <c r="AS56" s="60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</row>
    <row r="57" spans="1:77" s="53" customFormat="1" ht="21" customHeight="1" x14ac:dyDescent="0.15">
      <c r="A57" s="359"/>
      <c r="B57" s="183" t="s">
        <v>41</v>
      </c>
      <c r="C57" s="311"/>
      <c r="D57" s="312"/>
      <c r="E57" s="312"/>
      <c r="F57" s="313"/>
      <c r="G57" s="317" t="str">
        <f>IF(O54="","",IF(G58=I58,"△",IF(G58&gt;I58,"○","×")))</f>
        <v/>
      </c>
      <c r="H57" s="318"/>
      <c r="I57" s="318"/>
      <c r="J57" s="319"/>
      <c r="K57" s="317" t="str">
        <f>IF(O56="","",IF(K58=M58,"△",IF(K58&gt;M58,"○","×")))</f>
        <v/>
      </c>
      <c r="L57" s="318"/>
      <c r="M57" s="318"/>
      <c r="N57" s="319"/>
      <c r="O57" s="330"/>
      <c r="P57" s="331"/>
      <c r="Q57" s="331"/>
      <c r="R57" s="332"/>
      <c r="S57" s="317" t="str">
        <f>IF(S58="","",IF(S58=U58,"△",IF(S58&gt;U58,"○","×")))</f>
        <v/>
      </c>
      <c r="T57" s="318"/>
      <c r="U57" s="318"/>
      <c r="V57" s="319"/>
      <c r="W57" s="307" t="str">
        <f xml:space="preserve"> IF(AR53=0,"", COUNTIF(G57:V57,"○"))</f>
        <v/>
      </c>
      <c r="X57" s="308"/>
      <c r="Y57" s="307" t="str">
        <f xml:space="preserve"> IF(AR53=0,"", COUNTIF(G57:V57,"×"))</f>
        <v/>
      </c>
      <c r="Z57" s="308"/>
      <c r="AA57" s="307" t="str">
        <f xml:space="preserve"> IF(AR53=0,"", COUNTIF(G57:V57,"△"))</f>
        <v/>
      </c>
      <c r="AB57" s="308"/>
      <c r="AC57" s="307" t="str">
        <f>IF(AR53=0,"", W57*3+AA57)</f>
        <v/>
      </c>
      <c r="AD57" s="308"/>
      <c r="AE57" s="307" t="str">
        <f>IF(AR53=0,"",SUM(G58,K58,O58,S58))</f>
        <v/>
      </c>
      <c r="AF57" s="308"/>
      <c r="AG57" s="307" t="str">
        <f>IF(AR53=0,"",SUM(I58,M58,Q58,U58))</f>
        <v/>
      </c>
      <c r="AH57" s="308"/>
      <c r="AI57" s="307" t="str">
        <f>IF(AR53=0,"",SUM(AE57,-AG57))</f>
        <v/>
      </c>
      <c r="AJ57" s="308"/>
      <c r="AK57" s="307" t="str">
        <f>IF(AR53=0,"",_xlfn.RANK.EQ(AS57,AS53:AS59))</f>
        <v/>
      </c>
      <c r="AL57" s="308"/>
      <c r="AM57" s="4"/>
      <c r="AN57" s="4"/>
      <c r="AO57" s="4"/>
      <c r="AP57" s="4"/>
      <c r="AQ57" s="4"/>
      <c r="AR57" s="4"/>
      <c r="AS57" s="60" t="str">
        <f>IF(AR53=0,"",10000000000+(AC57*100000000)+(100000+(AI57*1000))+(AE57))</f>
        <v/>
      </c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</row>
    <row r="58" spans="1:77" s="53" customFormat="1" ht="21" customHeight="1" x14ac:dyDescent="0.15">
      <c r="A58" s="359"/>
      <c r="B58" s="183"/>
      <c r="C58" s="314"/>
      <c r="D58" s="315"/>
      <c r="E58" s="315"/>
      <c r="F58" s="316"/>
      <c r="G58" s="326" t="str">
        <f>IF(Q54="","",Q54)</f>
        <v/>
      </c>
      <c r="H58" s="327"/>
      <c r="I58" s="326" t="str">
        <f>IF(O54="","",O54)</f>
        <v/>
      </c>
      <c r="J58" s="327"/>
      <c r="K58" s="326" t="str">
        <f>IF(Q56="","",Q56)</f>
        <v/>
      </c>
      <c r="L58" s="327"/>
      <c r="M58" s="326" t="str">
        <f>IF(O56="","",O56)</f>
        <v/>
      </c>
      <c r="N58" s="327"/>
      <c r="O58" s="333"/>
      <c r="P58" s="334"/>
      <c r="Q58" s="334"/>
      <c r="R58" s="335"/>
      <c r="S58" s="328"/>
      <c r="T58" s="329"/>
      <c r="U58" s="328"/>
      <c r="V58" s="329"/>
      <c r="W58" s="309"/>
      <c r="X58" s="122"/>
      <c r="Y58" s="309"/>
      <c r="Z58" s="122"/>
      <c r="AA58" s="309"/>
      <c r="AB58" s="122"/>
      <c r="AC58" s="309"/>
      <c r="AD58" s="122"/>
      <c r="AE58" s="309"/>
      <c r="AF58" s="122"/>
      <c r="AG58" s="309"/>
      <c r="AH58" s="122"/>
      <c r="AI58" s="309"/>
      <c r="AJ58" s="122"/>
      <c r="AK58" s="309"/>
      <c r="AL58" s="122"/>
      <c r="AM58" s="4"/>
      <c r="AN58" s="4"/>
      <c r="AO58" s="4"/>
      <c r="AP58" s="4"/>
      <c r="AQ58" s="4"/>
      <c r="AR58" s="4"/>
      <c r="AS58" s="60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</row>
    <row r="59" spans="1:77" s="53" customFormat="1" hidden="1" x14ac:dyDescent="0.15">
      <c r="C59" s="311"/>
      <c r="D59" s="312"/>
      <c r="E59" s="312"/>
      <c r="F59" s="313"/>
      <c r="G59" s="317" t="str">
        <f>IF(S54="","",IF(G60=I60,"△",IF(G60&gt;I60,"○","×")))</f>
        <v/>
      </c>
      <c r="H59" s="318"/>
      <c r="I59" s="318"/>
      <c r="J59" s="319"/>
      <c r="K59" s="317" t="str">
        <f>IF(S56="","",IF(K60=M60,"△",IF(K60&gt;M60,"○","×")))</f>
        <v/>
      </c>
      <c r="L59" s="318"/>
      <c r="M59" s="318"/>
      <c r="N59" s="319"/>
      <c r="O59" s="317" t="str">
        <f>IF(S58="","",IF(O60=Q60,"△",IF(O60&gt;Q60,"○","×")))</f>
        <v/>
      </c>
      <c r="P59" s="318"/>
      <c r="Q59" s="318"/>
      <c r="R59" s="319"/>
      <c r="S59" s="320"/>
      <c r="T59" s="321"/>
      <c r="U59" s="321"/>
      <c r="V59" s="322"/>
      <c r="W59" s="307" t="str">
        <f xml:space="preserve"> IF(AR53=0,"", COUNTIF(G59:V59,"○"))</f>
        <v/>
      </c>
      <c r="X59" s="308"/>
      <c r="Y59" s="307" t="str">
        <f xml:space="preserve"> IF(AR53=0,"", COUNTIF(G59:V59,"×"))</f>
        <v/>
      </c>
      <c r="Z59" s="308"/>
      <c r="AA59" s="307" t="str">
        <f xml:space="preserve"> IF(AR53=0,"", COUNTIF(G59:V59,"△"))</f>
        <v/>
      </c>
      <c r="AB59" s="308"/>
      <c r="AC59" s="307" t="str">
        <f>IF(AR53=0,"", W59*3+AA59)</f>
        <v/>
      </c>
      <c r="AD59" s="308"/>
      <c r="AE59" s="307" t="str">
        <f>IF(AR53=0,"",SUM(G60,K60,O60,S60))</f>
        <v/>
      </c>
      <c r="AF59" s="308"/>
      <c r="AG59" s="307" t="str">
        <f>IF(AR53=0,"",SUM(I60,M60,Q60,U60))</f>
        <v/>
      </c>
      <c r="AH59" s="308"/>
      <c r="AI59" s="307" t="str">
        <f>IF(AR53=0,"",SUM(AE59,-AG59))</f>
        <v/>
      </c>
      <c r="AJ59" s="308"/>
      <c r="AK59" s="307" t="str">
        <f>IF(AR53=0,"",_xlfn.RANK.EQ(AS59,AS53:AS60))</f>
        <v/>
      </c>
      <c r="AL59" s="308"/>
      <c r="AM59" s="4"/>
      <c r="AN59" s="4"/>
      <c r="AO59" s="4"/>
      <c r="AP59" s="4"/>
      <c r="AQ59" s="4"/>
      <c r="AR59" s="4"/>
      <c r="AS59" s="60">
        <v>0</v>
      </c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</row>
    <row r="60" spans="1:77" s="53" customFormat="1" hidden="1" x14ac:dyDescent="0.15">
      <c r="C60" s="314"/>
      <c r="D60" s="315"/>
      <c r="E60" s="315"/>
      <c r="F60" s="316"/>
      <c r="G60" s="310" t="str">
        <f>IF(U54="","",U54)</f>
        <v/>
      </c>
      <c r="H60" s="310"/>
      <c r="I60" s="310" t="str">
        <f>IF(S54="","",S54)</f>
        <v/>
      </c>
      <c r="J60" s="310"/>
      <c r="K60" s="310" t="str">
        <f>IF(U56="","",U56)</f>
        <v/>
      </c>
      <c r="L60" s="310"/>
      <c r="M60" s="310" t="str">
        <f>IF(S56="","",S56)</f>
        <v/>
      </c>
      <c r="N60" s="310"/>
      <c r="O60" s="310" t="str">
        <f>IF(U58="","",U58)</f>
        <v/>
      </c>
      <c r="P60" s="310"/>
      <c r="Q60" s="310" t="str">
        <f>IF(S58="","",S58)</f>
        <v/>
      </c>
      <c r="R60" s="310"/>
      <c r="S60" s="323"/>
      <c r="T60" s="324"/>
      <c r="U60" s="324"/>
      <c r="V60" s="325"/>
      <c r="W60" s="309"/>
      <c r="X60" s="122"/>
      <c r="Y60" s="309"/>
      <c r="Z60" s="122"/>
      <c r="AA60" s="309"/>
      <c r="AB60" s="122"/>
      <c r="AC60" s="309"/>
      <c r="AD60" s="122"/>
      <c r="AE60" s="309"/>
      <c r="AF60" s="122"/>
      <c r="AG60" s="309"/>
      <c r="AH60" s="122"/>
      <c r="AI60" s="309"/>
      <c r="AJ60" s="122"/>
      <c r="AK60" s="309"/>
      <c r="AL60" s="122"/>
      <c r="AM60" s="4"/>
      <c r="AN60" s="4"/>
      <c r="AO60" s="4"/>
      <c r="AP60" s="4"/>
      <c r="AQ60" s="4"/>
      <c r="AR60" s="4"/>
      <c r="AS60" s="60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</row>
    <row r="61" spans="1:77" x14ac:dyDescent="0.15">
      <c r="X61" s="52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</row>
    <row r="62" spans="1:77" s="53" customFormat="1" ht="13.5" customHeight="1" x14ac:dyDescent="0.15">
      <c r="A62" s="359" t="s">
        <v>8</v>
      </c>
      <c r="B62" s="50"/>
      <c r="C62" s="245" t="s">
        <v>120</v>
      </c>
      <c r="D62" s="348"/>
      <c r="E62" s="348"/>
      <c r="F62" s="183"/>
      <c r="G62" s="349">
        <f>C63</f>
        <v>0</v>
      </c>
      <c r="H62" s="350"/>
      <c r="I62" s="350"/>
      <c r="J62" s="351"/>
      <c r="K62" s="352">
        <f>C65</f>
        <v>0</v>
      </c>
      <c r="L62" s="350"/>
      <c r="M62" s="350"/>
      <c r="N62" s="351"/>
      <c r="O62" s="353">
        <f>C67</f>
        <v>0</v>
      </c>
      <c r="P62" s="354"/>
      <c r="Q62" s="354"/>
      <c r="R62" s="355"/>
      <c r="S62" s="352">
        <f>C69</f>
        <v>0</v>
      </c>
      <c r="T62" s="350"/>
      <c r="U62" s="350"/>
      <c r="V62" s="351"/>
      <c r="W62" s="245" t="s">
        <v>406</v>
      </c>
      <c r="X62" s="183"/>
      <c r="Y62" s="336" t="s">
        <v>407</v>
      </c>
      <c r="Z62" s="337"/>
      <c r="AA62" s="336" t="s">
        <v>408</v>
      </c>
      <c r="AB62" s="337"/>
      <c r="AC62" s="187" t="s">
        <v>409</v>
      </c>
      <c r="AD62" s="130"/>
      <c r="AE62" s="187" t="s">
        <v>247</v>
      </c>
      <c r="AF62" s="130"/>
      <c r="AG62" s="187" t="s">
        <v>211</v>
      </c>
      <c r="AH62" s="130"/>
      <c r="AI62" s="187" t="s">
        <v>410</v>
      </c>
      <c r="AJ62" s="130"/>
      <c r="AK62" s="187" t="s">
        <v>244</v>
      </c>
      <c r="AL62" s="130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</row>
    <row r="63" spans="1:77" s="53" customFormat="1" ht="21" customHeight="1" x14ac:dyDescent="0.15">
      <c r="A63" s="359"/>
      <c r="B63" s="183" t="s">
        <v>42</v>
      </c>
      <c r="C63" s="311"/>
      <c r="D63" s="312"/>
      <c r="E63" s="312"/>
      <c r="F63" s="313"/>
      <c r="G63" s="342"/>
      <c r="H63" s="343"/>
      <c r="I63" s="343"/>
      <c r="J63" s="344"/>
      <c r="K63" s="317" t="str">
        <f>IF(K64="","",IF(K64=M64,"△",IF(K64&gt;M64,"○","×")))</f>
        <v/>
      </c>
      <c r="L63" s="318"/>
      <c r="M63" s="318"/>
      <c r="N63" s="319"/>
      <c r="O63" s="317" t="str">
        <f>IF(O64="","",IF(O64=Q64,"△",IF(O64&gt;Q64,"○","×")))</f>
        <v/>
      </c>
      <c r="P63" s="318"/>
      <c r="Q63" s="318"/>
      <c r="R63" s="319"/>
      <c r="S63" s="317" t="str">
        <f>IF(S64="","",IF(S64=U64,"△",IF(S64&gt;U64,"○","×")))</f>
        <v/>
      </c>
      <c r="T63" s="318"/>
      <c r="U63" s="318"/>
      <c r="V63" s="319"/>
      <c r="W63" s="307" t="str">
        <f xml:space="preserve"> IF(AR63=0,"", COUNTIF(G63:V63,"○"))</f>
        <v/>
      </c>
      <c r="X63" s="308"/>
      <c r="Y63" s="307" t="str">
        <f xml:space="preserve"> IF(AR63=0,"", COUNTIF(G63:V63,"×"))</f>
        <v/>
      </c>
      <c r="Z63" s="308"/>
      <c r="AA63" s="307" t="str">
        <f xml:space="preserve"> IF(AR63=0,"", COUNTIF(G63:V63,"△"))</f>
        <v/>
      </c>
      <c r="AB63" s="308"/>
      <c r="AC63" s="307" t="str">
        <f>IF(AR63=0,"", W63*3+AA63)</f>
        <v/>
      </c>
      <c r="AD63" s="308"/>
      <c r="AE63" s="307" t="str">
        <f>IF(AR63=0,"",SUM(G64,K64,O64,S64))</f>
        <v/>
      </c>
      <c r="AF63" s="308"/>
      <c r="AG63" s="307" t="str">
        <f>IF(AR63=0,"",SUM(I64,M64,Q64,U64))</f>
        <v/>
      </c>
      <c r="AH63" s="308"/>
      <c r="AI63" s="307" t="str">
        <f>IF(AR63=0,"",SUM(AE63,-AG63))</f>
        <v/>
      </c>
      <c r="AJ63" s="308"/>
      <c r="AK63" s="307" t="str">
        <f>IF(AR63=0,"",_xlfn.RANK.EQ(AS63,AS63:AS70))</f>
        <v/>
      </c>
      <c r="AL63" s="308"/>
      <c r="AM63" s="4"/>
      <c r="AN63" s="4"/>
      <c r="AO63" s="4"/>
      <c r="AP63" s="4"/>
      <c r="AQ63" s="4"/>
      <c r="AR63" s="4">
        <f>COUNTA(K64:V64,O66:V66,S68:V68)</f>
        <v>0</v>
      </c>
      <c r="AS63" s="60" t="str">
        <f>IF(AR63=0,"",10000000000+(AC63*100000000)+(100000+(AI63*1000))+(AE63))</f>
        <v/>
      </c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</row>
    <row r="64" spans="1:77" s="53" customFormat="1" ht="21" customHeight="1" x14ac:dyDescent="0.15">
      <c r="A64" s="359"/>
      <c r="B64" s="183"/>
      <c r="C64" s="314"/>
      <c r="D64" s="315"/>
      <c r="E64" s="315"/>
      <c r="F64" s="316"/>
      <c r="G64" s="345"/>
      <c r="H64" s="346"/>
      <c r="I64" s="346"/>
      <c r="J64" s="347"/>
      <c r="K64" s="340"/>
      <c r="L64" s="341"/>
      <c r="M64" s="340"/>
      <c r="N64" s="341"/>
      <c r="O64" s="340"/>
      <c r="P64" s="341"/>
      <c r="Q64" s="340"/>
      <c r="R64" s="341"/>
      <c r="S64" s="340"/>
      <c r="T64" s="341"/>
      <c r="U64" s="340"/>
      <c r="V64" s="341"/>
      <c r="W64" s="309"/>
      <c r="X64" s="122"/>
      <c r="Y64" s="309"/>
      <c r="Z64" s="122"/>
      <c r="AA64" s="309"/>
      <c r="AB64" s="122"/>
      <c r="AC64" s="309"/>
      <c r="AD64" s="122"/>
      <c r="AE64" s="309"/>
      <c r="AF64" s="122"/>
      <c r="AG64" s="309"/>
      <c r="AH64" s="122"/>
      <c r="AI64" s="309"/>
      <c r="AJ64" s="122"/>
      <c r="AK64" s="309"/>
      <c r="AL64" s="122"/>
      <c r="AM64" s="4"/>
      <c r="AN64" s="4"/>
      <c r="AO64" s="4"/>
      <c r="AP64" s="4"/>
      <c r="AQ64" s="4"/>
      <c r="AR64" s="4"/>
      <c r="AS64" s="60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</row>
    <row r="65" spans="1:77" s="53" customFormat="1" ht="21" customHeight="1" x14ac:dyDescent="0.15">
      <c r="A65" s="359"/>
      <c r="B65" s="183" t="s">
        <v>43</v>
      </c>
      <c r="C65" s="311"/>
      <c r="D65" s="312"/>
      <c r="E65" s="312"/>
      <c r="F65" s="313"/>
      <c r="G65" s="317" t="str">
        <f>IF(K64="","",IF(G66=I66,"△",IF(G66&gt;I66,"○","×")))</f>
        <v/>
      </c>
      <c r="H65" s="318"/>
      <c r="I65" s="318"/>
      <c r="J65" s="319"/>
      <c r="K65" s="320"/>
      <c r="L65" s="321"/>
      <c r="M65" s="321"/>
      <c r="N65" s="322"/>
      <c r="O65" s="317" t="str">
        <f>IF(O66="","",IF(O66=Q66,"△",IF(O66&gt;Q66,"○","×")))</f>
        <v/>
      </c>
      <c r="P65" s="318"/>
      <c r="Q65" s="318"/>
      <c r="R65" s="319"/>
      <c r="S65" s="317" t="str">
        <f>IF(S66="","",IF(S66=U66,"△",IF(S66&gt;U66,"○","×")))</f>
        <v/>
      </c>
      <c r="T65" s="318"/>
      <c r="U65" s="318"/>
      <c r="V65" s="319"/>
      <c r="W65" s="307" t="str">
        <f xml:space="preserve"> IF(AR63=0,"", COUNTIF(G65:V65,"○"))</f>
        <v/>
      </c>
      <c r="X65" s="308"/>
      <c r="Y65" s="307" t="str">
        <f xml:space="preserve"> IF(AR63=0,"", COUNTIF(G65:V65,"×"))</f>
        <v/>
      </c>
      <c r="Z65" s="308"/>
      <c r="AA65" s="307" t="str">
        <f xml:space="preserve"> IF(AR63=0,"", COUNTIF(G65:V65,"△"))</f>
        <v/>
      </c>
      <c r="AB65" s="308"/>
      <c r="AC65" s="307" t="str">
        <f>IF(AR63=0,"", W65*3+AA65)</f>
        <v/>
      </c>
      <c r="AD65" s="308"/>
      <c r="AE65" s="307" t="str">
        <f>IF(AR63=0,"",SUM(G66,K66,O66,S66))</f>
        <v/>
      </c>
      <c r="AF65" s="308"/>
      <c r="AG65" s="307" t="str">
        <f>IF(AR63=0,"",SUM(I66,M66,Q66,U66))</f>
        <v/>
      </c>
      <c r="AH65" s="308"/>
      <c r="AI65" s="307" t="str">
        <f>IF(AR63=0,"",SUM(AE65,-AG65))</f>
        <v/>
      </c>
      <c r="AJ65" s="308"/>
      <c r="AK65" s="307" t="str">
        <f>IF(AR63=0,"",_xlfn.RANK.EQ(AS65,AS63:AS70))</f>
        <v/>
      </c>
      <c r="AL65" s="308"/>
      <c r="AM65" s="4"/>
      <c r="AN65" s="4"/>
      <c r="AO65" s="4"/>
      <c r="AP65" s="4"/>
      <c r="AQ65" s="4"/>
      <c r="AR65" s="4"/>
      <c r="AS65" s="60" t="str">
        <f>IF(AR63=0,"",10000000000+(AC65*100000000)+(100000+(AI65*1000))+(AE65))</f>
        <v/>
      </c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</row>
    <row r="66" spans="1:77" s="53" customFormat="1" ht="21" customHeight="1" x14ac:dyDescent="0.15">
      <c r="A66" s="359"/>
      <c r="B66" s="183"/>
      <c r="C66" s="314"/>
      <c r="D66" s="315"/>
      <c r="E66" s="315"/>
      <c r="F66" s="316"/>
      <c r="G66" s="336" t="str">
        <f>IF(M64="","",M64)</f>
        <v/>
      </c>
      <c r="H66" s="337"/>
      <c r="I66" s="336" t="str">
        <f>IF(K64="","",K64)</f>
        <v/>
      </c>
      <c r="J66" s="337"/>
      <c r="K66" s="323"/>
      <c r="L66" s="324"/>
      <c r="M66" s="324"/>
      <c r="N66" s="325"/>
      <c r="O66" s="338"/>
      <c r="P66" s="339"/>
      <c r="Q66" s="338"/>
      <c r="R66" s="339"/>
      <c r="S66" s="338"/>
      <c r="T66" s="339"/>
      <c r="U66" s="338"/>
      <c r="V66" s="339"/>
      <c r="W66" s="309"/>
      <c r="X66" s="122"/>
      <c r="Y66" s="309"/>
      <c r="Z66" s="122"/>
      <c r="AA66" s="309"/>
      <c r="AB66" s="122"/>
      <c r="AC66" s="309"/>
      <c r="AD66" s="122"/>
      <c r="AE66" s="309"/>
      <c r="AF66" s="122"/>
      <c r="AG66" s="309"/>
      <c r="AH66" s="122"/>
      <c r="AI66" s="309"/>
      <c r="AJ66" s="122"/>
      <c r="AK66" s="309"/>
      <c r="AL66" s="122"/>
      <c r="AM66" s="4"/>
      <c r="AN66" s="4"/>
      <c r="AO66" s="4"/>
      <c r="AP66" s="4"/>
      <c r="AQ66" s="4"/>
      <c r="AR66" s="4"/>
      <c r="AS66" s="60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</row>
    <row r="67" spans="1:77" s="53" customFormat="1" ht="21" customHeight="1" x14ac:dyDescent="0.15">
      <c r="A67" s="359"/>
      <c r="B67" s="183" t="s">
        <v>44</v>
      </c>
      <c r="C67" s="311"/>
      <c r="D67" s="312"/>
      <c r="E67" s="312"/>
      <c r="F67" s="313"/>
      <c r="G67" s="317" t="str">
        <f>IF(O64="","",IF(G68=I68,"△",IF(G68&gt;I68,"○","×")))</f>
        <v/>
      </c>
      <c r="H67" s="318"/>
      <c r="I67" s="318"/>
      <c r="J67" s="319"/>
      <c r="K67" s="317" t="str">
        <f>IF(O66="","",IF(K68=M68,"△",IF(K68&gt;M68,"○","×")))</f>
        <v/>
      </c>
      <c r="L67" s="318"/>
      <c r="M67" s="318"/>
      <c r="N67" s="319"/>
      <c r="O67" s="330"/>
      <c r="P67" s="331"/>
      <c r="Q67" s="331"/>
      <c r="R67" s="332"/>
      <c r="S67" s="317" t="str">
        <f>IF(S68="","",IF(S68=U68,"△",IF(S68&gt;U68,"○","×")))</f>
        <v/>
      </c>
      <c r="T67" s="318"/>
      <c r="U67" s="318"/>
      <c r="V67" s="319"/>
      <c r="W67" s="307" t="str">
        <f xml:space="preserve"> IF(AR63=0,"", COUNTIF(G67:V67,"○"))</f>
        <v/>
      </c>
      <c r="X67" s="308"/>
      <c r="Y67" s="307" t="str">
        <f xml:space="preserve"> IF(AR63=0,"", COUNTIF(G67:V67,"×"))</f>
        <v/>
      </c>
      <c r="Z67" s="308"/>
      <c r="AA67" s="307" t="str">
        <f xml:space="preserve"> IF(AR63=0,"", COUNTIF(G67:V67,"△"))</f>
        <v/>
      </c>
      <c r="AB67" s="308"/>
      <c r="AC67" s="307" t="str">
        <f>IF(AR63=0,"", W67*3+AA67)</f>
        <v/>
      </c>
      <c r="AD67" s="308"/>
      <c r="AE67" s="307" t="str">
        <f>IF(AR63=0,"",SUM(G68,K68,O68,S68))</f>
        <v/>
      </c>
      <c r="AF67" s="308"/>
      <c r="AG67" s="307" t="str">
        <f>IF(AR63=0,"",SUM(I68,M68,Q68,U68))</f>
        <v/>
      </c>
      <c r="AH67" s="308"/>
      <c r="AI67" s="307" t="str">
        <f>IF(AR63=0,"",SUM(AE67,-AG67))</f>
        <v/>
      </c>
      <c r="AJ67" s="308"/>
      <c r="AK67" s="307" t="str">
        <f>IF(AR63=0,"",_xlfn.RANK.EQ(AS67,AS63:AS70))</f>
        <v/>
      </c>
      <c r="AL67" s="308"/>
      <c r="AM67" s="4"/>
      <c r="AN67" s="4"/>
      <c r="AO67" s="4"/>
      <c r="AP67" s="4"/>
      <c r="AQ67" s="4"/>
      <c r="AR67" s="4"/>
      <c r="AS67" s="60" t="str">
        <f>IF(AR63=0,"",10000000000+(AC67*100000000)+(100000+(AI67*1000))+(AE67))</f>
        <v/>
      </c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</row>
    <row r="68" spans="1:77" s="53" customFormat="1" ht="21" customHeight="1" x14ac:dyDescent="0.15">
      <c r="A68" s="359"/>
      <c r="B68" s="183"/>
      <c r="C68" s="314"/>
      <c r="D68" s="315"/>
      <c r="E68" s="315"/>
      <c r="F68" s="316"/>
      <c r="G68" s="326" t="str">
        <f>IF(Q64="","",Q64)</f>
        <v/>
      </c>
      <c r="H68" s="327"/>
      <c r="I68" s="326" t="str">
        <f>IF(O64="","",O64)</f>
        <v/>
      </c>
      <c r="J68" s="327"/>
      <c r="K68" s="326" t="str">
        <f>IF(Q66="","",Q66)</f>
        <v/>
      </c>
      <c r="L68" s="327"/>
      <c r="M68" s="326" t="str">
        <f>IF(O66="","",O66)</f>
        <v/>
      </c>
      <c r="N68" s="327"/>
      <c r="O68" s="333"/>
      <c r="P68" s="334"/>
      <c r="Q68" s="334"/>
      <c r="R68" s="335"/>
      <c r="S68" s="328"/>
      <c r="T68" s="329"/>
      <c r="U68" s="328"/>
      <c r="V68" s="329"/>
      <c r="W68" s="309"/>
      <c r="X68" s="122"/>
      <c r="Y68" s="309"/>
      <c r="Z68" s="122"/>
      <c r="AA68" s="309"/>
      <c r="AB68" s="122"/>
      <c r="AC68" s="309"/>
      <c r="AD68" s="122"/>
      <c r="AE68" s="309"/>
      <c r="AF68" s="122"/>
      <c r="AG68" s="309"/>
      <c r="AH68" s="122"/>
      <c r="AI68" s="309"/>
      <c r="AJ68" s="122"/>
      <c r="AK68" s="309"/>
      <c r="AL68" s="122"/>
      <c r="AM68" s="4"/>
      <c r="AN68" s="4"/>
      <c r="AO68" s="4"/>
      <c r="AP68" s="4"/>
      <c r="AQ68" s="4"/>
      <c r="AR68" s="4"/>
      <c r="AS68" s="60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</row>
    <row r="69" spans="1:77" s="53" customFormat="1" hidden="1" x14ac:dyDescent="0.15">
      <c r="A69" s="359"/>
      <c r="C69" s="311"/>
      <c r="D69" s="312"/>
      <c r="E69" s="312"/>
      <c r="F69" s="313"/>
      <c r="G69" s="317" t="str">
        <f>IF(S64="","",IF(G70=I70,"△",IF(G70&gt;I70,"○","×")))</f>
        <v/>
      </c>
      <c r="H69" s="318"/>
      <c r="I69" s="318"/>
      <c r="J69" s="319"/>
      <c r="K69" s="317" t="str">
        <f>IF(S66="","",IF(K70=M70,"△",IF(K70&gt;M70,"○","×")))</f>
        <v/>
      </c>
      <c r="L69" s="318"/>
      <c r="M69" s="318"/>
      <c r="N69" s="319"/>
      <c r="O69" s="317" t="str">
        <f>IF(S68="","",IF(O70=Q70,"△",IF(O70&gt;Q70,"○","×")))</f>
        <v/>
      </c>
      <c r="P69" s="318"/>
      <c r="Q69" s="318"/>
      <c r="R69" s="319"/>
      <c r="S69" s="320"/>
      <c r="T69" s="321"/>
      <c r="U69" s="321"/>
      <c r="V69" s="322"/>
      <c r="W69" s="307" t="str">
        <f xml:space="preserve"> IF(AR63=0,"", COUNTIF(G69:V69,"○"))</f>
        <v/>
      </c>
      <c r="X69" s="308"/>
      <c r="Y69" s="307" t="str">
        <f xml:space="preserve"> IF(AR63=0,"", COUNTIF(G69:V69,"×"))</f>
        <v/>
      </c>
      <c r="Z69" s="308"/>
      <c r="AA69" s="307" t="str">
        <f xml:space="preserve"> IF(AR63=0,"", COUNTIF(G69:V69,"△"))</f>
        <v/>
      </c>
      <c r="AB69" s="308"/>
      <c r="AC69" s="307" t="str">
        <f>IF(AR63=0,"", W69*3+AA69)</f>
        <v/>
      </c>
      <c r="AD69" s="308"/>
      <c r="AE69" s="307" t="str">
        <f>IF(AR63=0,"",SUM(G70,K70,O70,S70))</f>
        <v/>
      </c>
      <c r="AF69" s="308"/>
      <c r="AG69" s="307" t="str">
        <f>IF(AR63=0,"",SUM(I70,M70,Q70,U70))</f>
        <v/>
      </c>
      <c r="AH69" s="308"/>
      <c r="AI69" s="307" t="str">
        <f>IF(AR63=0,"",SUM(AE69,-AG69))</f>
        <v/>
      </c>
      <c r="AJ69" s="308"/>
      <c r="AK69" s="307" t="str">
        <f>IF(AR63=0,"",_xlfn.RANK.EQ(AS69,AS63:AS70))</f>
        <v/>
      </c>
      <c r="AL69" s="308"/>
      <c r="AM69" s="4"/>
      <c r="AN69" s="4"/>
      <c r="AO69" s="4"/>
      <c r="AP69" s="4"/>
      <c r="AQ69" s="4"/>
      <c r="AR69" s="4"/>
      <c r="AS69" s="60">
        <v>0</v>
      </c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</row>
    <row r="70" spans="1:77" s="53" customFormat="1" hidden="1" x14ac:dyDescent="0.15">
      <c r="A70" s="359"/>
      <c r="C70" s="314"/>
      <c r="D70" s="315"/>
      <c r="E70" s="315"/>
      <c r="F70" s="316"/>
      <c r="G70" s="310" t="str">
        <f>IF(U64="","",U64)</f>
        <v/>
      </c>
      <c r="H70" s="310"/>
      <c r="I70" s="310" t="str">
        <f>IF(S64="","",S64)</f>
        <v/>
      </c>
      <c r="J70" s="310"/>
      <c r="K70" s="310" t="str">
        <f>IF(U66="","",U66)</f>
        <v/>
      </c>
      <c r="L70" s="310"/>
      <c r="M70" s="310" t="str">
        <f>IF(S66="","",S66)</f>
        <v/>
      </c>
      <c r="N70" s="310"/>
      <c r="O70" s="310" t="str">
        <f>IF(U68="","",U68)</f>
        <v/>
      </c>
      <c r="P70" s="310"/>
      <c r="Q70" s="310" t="str">
        <f>IF(S68="","",S68)</f>
        <v/>
      </c>
      <c r="R70" s="310"/>
      <c r="S70" s="323"/>
      <c r="T70" s="324"/>
      <c r="U70" s="324"/>
      <c r="V70" s="325"/>
      <c r="W70" s="309"/>
      <c r="X70" s="122"/>
      <c r="Y70" s="309"/>
      <c r="Z70" s="122"/>
      <c r="AA70" s="309"/>
      <c r="AB70" s="122"/>
      <c r="AC70" s="309"/>
      <c r="AD70" s="122"/>
      <c r="AE70" s="309"/>
      <c r="AF70" s="122"/>
      <c r="AG70" s="309"/>
      <c r="AH70" s="122"/>
      <c r="AI70" s="309"/>
      <c r="AJ70" s="122"/>
      <c r="AK70" s="309"/>
      <c r="AL70" s="122"/>
      <c r="AM70" s="4"/>
      <c r="AN70" s="4"/>
      <c r="AO70" s="4"/>
      <c r="AP70" s="4"/>
      <c r="AQ70" s="4"/>
      <c r="AR70" s="4"/>
      <c r="AS70" s="60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</row>
    <row r="71" spans="1:77" x14ac:dyDescent="0.15">
      <c r="A71" s="359"/>
      <c r="X71" s="52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</row>
    <row r="72" spans="1:77" s="53" customFormat="1" ht="13.5" customHeight="1" x14ac:dyDescent="0.15">
      <c r="A72" s="359"/>
      <c r="B72" s="50"/>
      <c r="C72" s="245" t="s">
        <v>4</v>
      </c>
      <c r="D72" s="348"/>
      <c r="E72" s="348"/>
      <c r="F72" s="183"/>
      <c r="G72" s="349">
        <f>C73</f>
        <v>0</v>
      </c>
      <c r="H72" s="350"/>
      <c r="I72" s="350"/>
      <c r="J72" s="351"/>
      <c r="K72" s="352">
        <f>C75</f>
        <v>0</v>
      </c>
      <c r="L72" s="350"/>
      <c r="M72" s="350"/>
      <c r="N72" s="351"/>
      <c r="O72" s="353">
        <f>C77</f>
        <v>0</v>
      </c>
      <c r="P72" s="354"/>
      <c r="Q72" s="354"/>
      <c r="R72" s="355"/>
      <c r="S72" s="352">
        <f>C79</f>
        <v>0</v>
      </c>
      <c r="T72" s="350"/>
      <c r="U72" s="350"/>
      <c r="V72" s="351"/>
      <c r="W72" s="245" t="s">
        <v>406</v>
      </c>
      <c r="X72" s="183"/>
      <c r="Y72" s="336" t="s">
        <v>407</v>
      </c>
      <c r="Z72" s="337"/>
      <c r="AA72" s="336" t="s">
        <v>408</v>
      </c>
      <c r="AB72" s="337"/>
      <c r="AC72" s="187" t="s">
        <v>409</v>
      </c>
      <c r="AD72" s="130"/>
      <c r="AE72" s="187" t="s">
        <v>247</v>
      </c>
      <c r="AF72" s="130"/>
      <c r="AG72" s="187" t="s">
        <v>211</v>
      </c>
      <c r="AH72" s="130"/>
      <c r="AI72" s="187" t="s">
        <v>410</v>
      </c>
      <c r="AJ72" s="130"/>
      <c r="AK72" s="187" t="s">
        <v>244</v>
      </c>
      <c r="AL72" s="130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</row>
    <row r="73" spans="1:77" s="53" customFormat="1" ht="21" customHeight="1" x14ac:dyDescent="0.15">
      <c r="A73" s="359"/>
      <c r="B73" s="183" t="s">
        <v>45</v>
      </c>
      <c r="C73" s="311"/>
      <c r="D73" s="312"/>
      <c r="E73" s="312"/>
      <c r="F73" s="313"/>
      <c r="G73" s="342"/>
      <c r="H73" s="343"/>
      <c r="I73" s="343"/>
      <c r="J73" s="344"/>
      <c r="K73" s="317" t="str">
        <f>IF(K74="","",IF(K74=M74,"△",IF(K74&gt;M74,"○","×")))</f>
        <v/>
      </c>
      <c r="L73" s="318"/>
      <c r="M73" s="318"/>
      <c r="N73" s="319"/>
      <c r="O73" s="317" t="str">
        <f>IF(O74="","",IF(O74=Q74,"△",IF(O74&gt;Q74,"○","×")))</f>
        <v/>
      </c>
      <c r="P73" s="318"/>
      <c r="Q73" s="318"/>
      <c r="R73" s="319"/>
      <c r="S73" s="317" t="str">
        <f>IF(S74="","",IF(S74=U74,"△",IF(S74&gt;U74,"○","×")))</f>
        <v/>
      </c>
      <c r="T73" s="318"/>
      <c r="U73" s="318"/>
      <c r="V73" s="319"/>
      <c r="W73" s="307" t="str">
        <f xml:space="preserve"> IF(AR73=0,"", COUNTIF(G73:V73,"○"))</f>
        <v/>
      </c>
      <c r="X73" s="308"/>
      <c r="Y73" s="307" t="str">
        <f xml:space="preserve"> IF(AR73=0,"", COUNTIF(G73:V73,"×"))</f>
        <v/>
      </c>
      <c r="Z73" s="308"/>
      <c r="AA73" s="307" t="str">
        <f xml:space="preserve"> IF(AR73=0,"", COUNTIF(G73:V73,"△"))</f>
        <v/>
      </c>
      <c r="AB73" s="308"/>
      <c r="AC73" s="307" t="str">
        <f>IF(AR73=0,"", W73*3+AA73)</f>
        <v/>
      </c>
      <c r="AD73" s="308"/>
      <c r="AE73" s="307" t="str">
        <f>IF(AR73=0,"",SUM(G74,K74,O74,S74))</f>
        <v/>
      </c>
      <c r="AF73" s="308"/>
      <c r="AG73" s="307" t="str">
        <f>IF(AR73=0,"",SUM(I74,M74,Q74,U74))</f>
        <v/>
      </c>
      <c r="AH73" s="308"/>
      <c r="AI73" s="307" t="str">
        <f>IF(AR73=0,"",SUM(AE73,-AG73))</f>
        <v/>
      </c>
      <c r="AJ73" s="308"/>
      <c r="AK73" s="307" t="str">
        <f>IF(AR73=0,"",_xlfn.RANK.EQ(AS73,AS73:AS79))</f>
        <v/>
      </c>
      <c r="AL73" s="308"/>
      <c r="AM73" s="4"/>
      <c r="AN73" s="4"/>
      <c r="AO73" s="4"/>
      <c r="AP73" s="4"/>
      <c r="AQ73" s="4"/>
      <c r="AR73" s="4">
        <f>COUNTA(K74:V74,O76:V76,S78:V78)</f>
        <v>0</v>
      </c>
      <c r="AS73" s="60" t="str">
        <f>IF(AR73=0,"",10000000000+(AC73*100000000)+(100000+(AI73*1000))+(AE73))</f>
        <v/>
      </c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</row>
    <row r="74" spans="1:77" s="53" customFormat="1" ht="21" customHeight="1" x14ac:dyDescent="0.15">
      <c r="A74" s="359"/>
      <c r="B74" s="183"/>
      <c r="C74" s="314"/>
      <c r="D74" s="315"/>
      <c r="E74" s="315"/>
      <c r="F74" s="316"/>
      <c r="G74" s="345"/>
      <c r="H74" s="346"/>
      <c r="I74" s="346"/>
      <c r="J74" s="347"/>
      <c r="K74" s="340"/>
      <c r="L74" s="341"/>
      <c r="M74" s="340"/>
      <c r="N74" s="341"/>
      <c r="O74" s="340"/>
      <c r="P74" s="341"/>
      <c r="Q74" s="340"/>
      <c r="R74" s="341"/>
      <c r="S74" s="340"/>
      <c r="T74" s="341"/>
      <c r="U74" s="340"/>
      <c r="V74" s="341"/>
      <c r="W74" s="309"/>
      <c r="X74" s="122"/>
      <c r="Y74" s="309"/>
      <c r="Z74" s="122"/>
      <c r="AA74" s="309"/>
      <c r="AB74" s="122"/>
      <c r="AC74" s="309"/>
      <c r="AD74" s="122"/>
      <c r="AE74" s="309"/>
      <c r="AF74" s="122"/>
      <c r="AG74" s="309"/>
      <c r="AH74" s="122"/>
      <c r="AI74" s="309"/>
      <c r="AJ74" s="122"/>
      <c r="AK74" s="309"/>
      <c r="AL74" s="122"/>
      <c r="AM74" s="4"/>
      <c r="AN74" s="4"/>
      <c r="AO74" s="4"/>
      <c r="AP74" s="4"/>
      <c r="AQ74" s="4"/>
      <c r="AR74" s="4"/>
      <c r="AS74" s="60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</row>
    <row r="75" spans="1:77" s="53" customFormat="1" ht="21" customHeight="1" x14ac:dyDescent="0.15">
      <c r="A75" s="359"/>
      <c r="B75" s="183" t="s">
        <v>46</v>
      </c>
      <c r="C75" s="311"/>
      <c r="D75" s="312"/>
      <c r="E75" s="312"/>
      <c r="F75" s="313"/>
      <c r="G75" s="317" t="str">
        <f>IF(K74="","",IF(G76=I76,"△",IF(G76&gt;I76,"○","×")))</f>
        <v/>
      </c>
      <c r="H75" s="318"/>
      <c r="I75" s="318"/>
      <c r="J75" s="319"/>
      <c r="K75" s="320"/>
      <c r="L75" s="321"/>
      <c r="M75" s="321"/>
      <c r="N75" s="322"/>
      <c r="O75" s="317" t="str">
        <f>IF(O76="","",IF(O76=Q76,"△",IF(O76&gt;Q76,"○","×")))</f>
        <v/>
      </c>
      <c r="P75" s="318"/>
      <c r="Q75" s="318"/>
      <c r="R75" s="319"/>
      <c r="S75" s="317" t="str">
        <f>IF(S76="","",IF(S76=U76,"△",IF(S76&gt;U76,"○","×")))</f>
        <v/>
      </c>
      <c r="T75" s="318"/>
      <c r="U75" s="318"/>
      <c r="V75" s="319"/>
      <c r="W75" s="307" t="str">
        <f xml:space="preserve"> IF(AR73=0,"", COUNTIF(G75:V75,"○"))</f>
        <v/>
      </c>
      <c r="X75" s="308"/>
      <c r="Y75" s="307" t="str">
        <f xml:space="preserve"> IF(AR73=0,"", COUNTIF(G75:V75,"×"))</f>
        <v/>
      </c>
      <c r="Z75" s="308"/>
      <c r="AA75" s="307" t="str">
        <f xml:space="preserve"> IF(AR73=0,"", COUNTIF(G75:V75,"△"))</f>
        <v/>
      </c>
      <c r="AB75" s="308"/>
      <c r="AC75" s="307" t="str">
        <f>IF(AR73=0,"", W75*3+AA75)</f>
        <v/>
      </c>
      <c r="AD75" s="308"/>
      <c r="AE75" s="307" t="str">
        <f>IF(AR73=0,"",SUM(G76,K76,O76,S76))</f>
        <v/>
      </c>
      <c r="AF75" s="308"/>
      <c r="AG75" s="307" t="str">
        <f>IF(AR73=0,"",SUM(I76,M76,Q76,U76))</f>
        <v/>
      </c>
      <c r="AH75" s="308"/>
      <c r="AI75" s="307" t="str">
        <f>IF(AR73=0,"",SUM(AE75,-AG75))</f>
        <v/>
      </c>
      <c r="AJ75" s="308"/>
      <c r="AK75" s="307" t="str">
        <f>IF(AR73=0,"",_xlfn.RANK.EQ(AS75,AS73:AS79))</f>
        <v/>
      </c>
      <c r="AL75" s="308"/>
      <c r="AM75" s="4"/>
      <c r="AN75" s="4"/>
      <c r="AO75" s="4"/>
      <c r="AP75" s="4"/>
      <c r="AQ75" s="4"/>
      <c r="AR75" s="4"/>
      <c r="AS75" s="60" t="str">
        <f>IF(AR73=0,"",10000000000+(AC75*100000000)+(100000+(AI75*1000))+(AE75))</f>
        <v/>
      </c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</row>
    <row r="76" spans="1:77" s="53" customFormat="1" ht="21" customHeight="1" x14ac:dyDescent="0.15">
      <c r="A76" s="359"/>
      <c r="B76" s="183"/>
      <c r="C76" s="314"/>
      <c r="D76" s="315"/>
      <c r="E76" s="315"/>
      <c r="F76" s="316"/>
      <c r="G76" s="336" t="str">
        <f>IF(M74="","",M74)</f>
        <v/>
      </c>
      <c r="H76" s="337"/>
      <c r="I76" s="336" t="str">
        <f>IF(K74="","",K74)</f>
        <v/>
      </c>
      <c r="J76" s="337"/>
      <c r="K76" s="323"/>
      <c r="L76" s="324"/>
      <c r="M76" s="324"/>
      <c r="N76" s="325"/>
      <c r="O76" s="338"/>
      <c r="P76" s="339"/>
      <c r="Q76" s="338"/>
      <c r="R76" s="339"/>
      <c r="S76" s="338"/>
      <c r="T76" s="339"/>
      <c r="U76" s="338"/>
      <c r="V76" s="339"/>
      <c r="W76" s="309"/>
      <c r="X76" s="122"/>
      <c r="Y76" s="309"/>
      <c r="Z76" s="122"/>
      <c r="AA76" s="309"/>
      <c r="AB76" s="122"/>
      <c r="AC76" s="309"/>
      <c r="AD76" s="122"/>
      <c r="AE76" s="309"/>
      <c r="AF76" s="122"/>
      <c r="AG76" s="309"/>
      <c r="AH76" s="122"/>
      <c r="AI76" s="309"/>
      <c r="AJ76" s="122"/>
      <c r="AK76" s="309"/>
      <c r="AL76" s="122"/>
      <c r="AM76" s="4"/>
      <c r="AN76" s="4"/>
      <c r="AO76" s="4"/>
      <c r="AP76" s="4"/>
      <c r="AQ76" s="4"/>
      <c r="AR76" s="4"/>
      <c r="AS76" s="60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</row>
    <row r="77" spans="1:77" s="53" customFormat="1" ht="21" customHeight="1" x14ac:dyDescent="0.15">
      <c r="A77" s="359"/>
      <c r="B77" s="183" t="s">
        <v>47</v>
      </c>
      <c r="C77" s="311"/>
      <c r="D77" s="312"/>
      <c r="E77" s="312"/>
      <c r="F77" s="313"/>
      <c r="G77" s="317" t="str">
        <f>IF(O74="","",IF(G78=I78,"△",IF(G78&gt;I78,"○","×")))</f>
        <v/>
      </c>
      <c r="H77" s="318"/>
      <c r="I77" s="318"/>
      <c r="J77" s="319"/>
      <c r="K77" s="317" t="str">
        <f>IF(O76="","",IF(K78=M78,"△",IF(K78&gt;M78,"○","×")))</f>
        <v/>
      </c>
      <c r="L77" s="318"/>
      <c r="M77" s="318"/>
      <c r="N77" s="319"/>
      <c r="O77" s="330"/>
      <c r="P77" s="331"/>
      <c r="Q77" s="331"/>
      <c r="R77" s="332"/>
      <c r="S77" s="317" t="str">
        <f>IF(S78="","",IF(S78=U78,"△",IF(S78&gt;U78,"○","×")))</f>
        <v/>
      </c>
      <c r="T77" s="318"/>
      <c r="U77" s="318"/>
      <c r="V77" s="319"/>
      <c r="W77" s="307" t="str">
        <f xml:space="preserve"> IF(AR73=0,"", COUNTIF(G77:V77,"○"))</f>
        <v/>
      </c>
      <c r="X77" s="308"/>
      <c r="Y77" s="307" t="str">
        <f xml:space="preserve"> IF(AR73=0,"", COUNTIF(G77:V77,"×"))</f>
        <v/>
      </c>
      <c r="Z77" s="308"/>
      <c r="AA77" s="307" t="str">
        <f xml:space="preserve"> IF(AR73=0,"", COUNTIF(G77:V77,"△"))</f>
        <v/>
      </c>
      <c r="AB77" s="308"/>
      <c r="AC77" s="307" t="str">
        <f>IF(AR73=0,"", W77*3+AA77)</f>
        <v/>
      </c>
      <c r="AD77" s="308"/>
      <c r="AE77" s="307" t="str">
        <f>IF(AR73=0,"",SUM(G78,K78,O78,S78))</f>
        <v/>
      </c>
      <c r="AF77" s="308"/>
      <c r="AG77" s="307" t="str">
        <f>IF(AR73=0,"",SUM(I78,M78,Q78,U78))</f>
        <v/>
      </c>
      <c r="AH77" s="308"/>
      <c r="AI77" s="307" t="str">
        <f>IF(AR73=0,"",SUM(AE77,-AG77))</f>
        <v/>
      </c>
      <c r="AJ77" s="308"/>
      <c r="AK77" s="307" t="str">
        <f>IF(AR73=0,"",_xlfn.RANK.EQ(AS77,AS73:AS79))</f>
        <v/>
      </c>
      <c r="AL77" s="308"/>
      <c r="AM77" s="4"/>
      <c r="AN77" s="4"/>
      <c r="AO77" s="4"/>
      <c r="AP77" s="4"/>
      <c r="AQ77" s="4"/>
      <c r="AR77" s="4"/>
      <c r="AS77" s="60" t="str">
        <f>IF(AR73=0,"",10000000000+(AC77*100000000)+(100000+(AI77*1000))+(AE77))</f>
        <v/>
      </c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</row>
    <row r="78" spans="1:77" s="53" customFormat="1" ht="21" customHeight="1" x14ac:dyDescent="0.15">
      <c r="A78" s="359"/>
      <c r="B78" s="183"/>
      <c r="C78" s="314"/>
      <c r="D78" s="315"/>
      <c r="E78" s="315"/>
      <c r="F78" s="316"/>
      <c r="G78" s="326" t="str">
        <f>IF(Q74="","",Q74)</f>
        <v/>
      </c>
      <c r="H78" s="327"/>
      <c r="I78" s="326" t="str">
        <f>IF(O74="","",O74)</f>
        <v/>
      </c>
      <c r="J78" s="327"/>
      <c r="K78" s="326" t="str">
        <f>IF(Q76="","",Q76)</f>
        <v/>
      </c>
      <c r="L78" s="327"/>
      <c r="M78" s="326" t="str">
        <f>IF(O76="","",O76)</f>
        <v/>
      </c>
      <c r="N78" s="327"/>
      <c r="O78" s="333"/>
      <c r="P78" s="334"/>
      <c r="Q78" s="334"/>
      <c r="R78" s="335"/>
      <c r="S78" s="328"/>
      <c r="T78" s="329"/>
      <c r="U78" s="328"/>
      <c r="V78" s="329"/>
      <c r="W78" s="309"/>
      <c r="X78" s="122"/>
      <c r="Y78" s="309"/>
      <c r="Z78" s="122"/>
      <c r="AA78" s="309"/>
      <c r="AB78" s="122"/>
      <c r="AC78" s="309"/>
      <c r="AD78" s="122"/>
      <c r="AE78" s="309"/>
      <c r="AF78" s="122"/>
      <c r="AG78" s="309"/>
      <c r="AH78" s="122"/>
      <c r="AI78" s="309"/>
      <c r="AJ78" s="122"/>
      <c r="AK78" s="309"/>
      <c r="AL78" s="122"/>
      <c r="AM78" s="4"/>
      <c r="AN78" s="4"/>
      <c r="AO78" s="4"/>
      <c r="AP78" s="4"/>
      <c r="AQ78" s="4"/>
      <c r="AR78" s="4"/>
      <c r="AS78" s="60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</row>
    <row r="79" spans="1:77" s="53" customFormat="1" hidden="1" x14ac:dyDescent="0.15">
      <c r="C79" s="311"/>
      <c r="D79" s="312"/>
      <c r="E79" s="312"/>
      <c r="F79" s="313"/>
      <c r="G79" s="317" t="str">
        <f>IF(S74="","",IF(G80=I80,"△",IF(G80&gt;I80,"○","×")))</f>
        <v/>
      </c>
      <c r="H79" s="318"/>
      <c r="I79" s="318"/>
      <c r="J79" s="319"/>
      <c r="K79" s="317" t="str">
        <f>IF(S76="","",IF(K80=M80,"△",IF(K80&gt;M80,"○","×")))</f>
        <v/>
      </c>
      <c r="L79" s="318"/>
      <c r="M79" s="318"/>
      <c r="N79" s="319"/>
      <c r="O79" s="317" t="str">
        <f>IF(S78="","",IF(O80=Q80,"△",IF(O80&gt;Q80,"○","×")))</f>
        <v/>
      </c>
      <c r="P79" s="318"/>
      <c r="Q79" s="318"/>
      <c r="R79" s="319"/>
      <c r="S79" s="320"/>
      <c r="T79" s="321"/>
      <c r="U79" s="321"/>
      <c r="V79" s="322"/>
      <c r="W79" s="307" t="str">
        <f xml:space="preserve"> IF(AR73=0,"", COUNTIF(G79:V79,"○"))</f>
        <v/>
      </c>
      <c r="X79" s="308"/>
      <c r="Y79" s="307" t="str">
        <f xml:space="preserve"> IF(AR73=0,"", COUNTIF(G79:V79,"×"))</f>
        <v/>
      </c>
      <c r="Z79" s="308"/>
      <c r="AA79" s="307" t="str">
        <f xml:space="preserve"> IF(AR73=0,"", COUNTIF(G79:V79,"△"))</f>
        <v/>
      </c>
      <c r="AB79" s="308"/>
      <c r="AC79" s="307" t="str">
        <f>IF(AR73=0,"", W79*3+AA79)</f>
        <v/>
      </c>
      <c r="AD79" s="308"/>
      <c r="AE79" s="307" t="str">
        <f>IF(AR73=0,"",SUM(G80,K80,O80,S80))</f>
        <v/>
      </c>
      <c r="AF79" s="308"/>
      <c r="AG79" s="307" t="str">
        <f>IF(AR73=0,"",SUM(I80,M80,Q80,U80))</f>
        <v/>
      </c>
      <c r="AH79" s="308"/>
      <c r="AI79" s="307" t="str">
        <f>IF(AR73=0,"",SUM(AE79,-AG79))</f>
        <v/>
      </c>
      <c r="AJ79" s="308"/>
      <c r="AK79" s="307" t="str">
        <f>IF(AR73=0,"",_xlfn.RANK.EQ(AS79,AS73:AS80))</f>
        <v/>
      </c>
      <c r="AL79" s="308"/>
      <c r="AM79" s="4"/>
      <c r="AN79" s="4"/>
      <c r="AO79" s="4"/>
      <c r="AP79" s="4"/>
      <c r="AQ79" s="4"/>
      <c r="AR79" s="4"/>
      <c r="AS79" s="60">
        <v>0</v>
      </c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</row>
    <row r="80" spans="1:77" s="53" customFormat="1" hidden="1" x14ac:dyDescent="0.15">
      <c r="C80" s="314"/>
      <c r="D80" s="315"/>
      <c r="E80" s="315"/>
      <c r="F80" s="316"/>
      <c r="G80" s="310" t="str">
        <f>IF(U74="","",U74)</f>
        <v/>
      </c>
      <c r="H80" s="310"/>
      <c r="I80" s="310" t="str">
        <f>IF(S74="","",S74)</f>
        <v/>
      </c>
      <c r="J80" s="310"/>
      <c r="K80" s="310" t="str">
        <f>IF(U76="","",U76)</f>
        <v/>
      </c>
      <c r="L80" s="310"/>
      <c r="M80" s="310" t="str">
        <f>IF(S76="","",S76)</f>
        <v/>
      </c>
      <c r="N80" s="310"/>
      <c r="O80" s="310" t="str">
        <f>IF(U78="","",U78)</f>
        <v/>
      </c>
      <c r="P80" s="310"/>
      <c r="Q80" s="310" t="str">
        <f>IF(S78="","",S78)</f>
        <v/>
      </c>
      <c r="R80" s="310"/>
      <c r="S80" s="323"/>
      <c r="T80" s="324"/>
      <c r="U80" s="324"/>
      <c r="V80" s="325"/>
      <c r="W80" s="309"/>
      <c r="X80" s="122"/>
      <c r="Y80" s="309"/>
      <c r="Z80" s="122"/>
      <c r="AA80" s="309"/>
      <c r="AB80" s="122"/>
      <c r="AC80" s="309"/>
      <c r="AD80" s="122"/>
      <c r="AE80" s="309"/>
      <c r="AF80" s="122"/>
      <c r="AG80" s="309"/>
      <c r="AH80" s="122"/>
      <c r="AI80" s="309"/>
      <c r="AJ80" s="122"/>
      <c r="AK80" s="309"/>
      <c r="AL80" s="122"/>
      <c r="AM80" s="4"/>
      <c r="AN80" s="4"/>
      <c r="AO80" s="4"/>
      <c r="AP80" s="4"/>
      <c r="AQ80" s="4"/>
      <c r="AR80" s="4"/>
      <c r="AS80" s="60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</row>
  </sheetData>
  <mergeCells count="772">
    <mergeCell ref="B67:B68"/>
    <mergeCell ref="B73:B74"/>
    <mergeCell ref="B75:B76"/>
    <mergeCell ref="B77:B78"/>
    <mergeCell ref="A2:A18"/>
    <mergeCell ref="A22:A38"/>
    <mergeCell ref="A42:A58"/>
    <mergeCell ref="A62:A78"/>
    <mergeCell ref="B3:B4"/>
    <mergeCell ref="B5:B6"/>
    <mergeCell ref="B7:B8"/>
    <mergeCell ref="B13:B14"/>
    <mergeCell ref="B15:B16"/>
    <mergeCell ref="B17:B18"/>
    <mergeCell ref="B23:B24"/>
    <mergeCell ref="B25:B26"/>
    <mergeCell ref="B27:B28"/>
    <mergeCell ref="B33:B34"/>
    <mergeCell ref="B35:B36"/>
    <mergeCell ref="B37:B38"/>
    <mergeCell ref="B43:B44"/>
    <mergeCell ref="B45:B46"/>
    <mergeCell ref="B47:B48"/>
    <mergeCell ref="B53:B54"/>
    <mergeCell ref="B55:B56"/>
    <mergeCell ref="B57:B58"/>
    <mergeCell ref="B63:B64"/>
    <mergeCell ref="B65:B66"/>
    <mergeCell ref="AK79:AL80"/>
    <mergeCell ref="AS79:AS80"/>
    <mergeCell ref="G80:H80"/>
    <mergeCell ref="I80:J80"/>
    <mergeCell ref="K80:L80"/>
    <mergeCell ref="M80:N80"/>
    <mergeCell ref="O80:P80"/>
    <mergeCell ref="Q80:R80"/>
    <mergeCell ref="Y79:Z80"/>
    <mergeCell ref="AA79:AB80"/>
    <mergeCell ref="AC79:AD80"/>
    <mergeCell ref="AE79:AF80"/>
    <mergeCell ref="AG79:AH80"/>
    <mergeCell ref="AI79:AJ80"/>
    <mergeCell ref="C79:F80"/>
    <mergeCell ref="G79:J79"/>
    <mergeCell ref="K79:N79"/>
    <mergeCell ref="O79:R79"/>
    <mergeCell ref="S79:V80"/>
    <mergeCell ref="W79:X80"/>
    <mergeCell ref="C77:F78"/>
    <mergeCell ref="G77:J77"/>
    <mergeCell ref="K77:N77"/>
    <mergeCell ref="O77:R78"/>
    <mergeCell ref="S77:V77"/>
    <mergeCell ref="W77:X78"/>
    <mergeCell ref="AK77:AL78"/>
    <mergeCell ref="AS77:AS78"/>
    <mergeCell ref="G78:H78"/>
    <mergeCell ref="I78:J78"/>
    <mergeCell ref="K78:L78"/>
    <mergeCell ref="M78:N78"/>
    <mergeCell ref="S78:T78"/>
    <mergeCell ref="U78:V78"/>
    <mergeCell ref="Y77:Z78"/>
    <mergeCell ref="AA77:AB78"/>
    <mergeCell ref="O76:P76"/>
    <mergeCell ref="Q76:R76"/>
    <mergeCell ref="S76:T76"/>
    <mergeCell ref="U76:V76"/>
    <mergeCell ref="W75:X76"/>
    <mergeCell ref="AC77:AD78"/>
    <mergeCell ref="AE77:AF78"/>
    <mergeCell ref="AG77:AH78"/>
    <mergeCell ref="AI77:AJ78"/>
    <mergeCell ref="AS73:AS74"/>
    <mergeCell ref="K74:L74"/>
    <mergeCell ref="M74:N74"/>
    <mergeCell ref="O74:P74"/>
    <mergeCell ref="Q74:R74"/>
    <mergeCell ref="S74:T74"/>
    <mergeCell ref="C75:F76"/>
    <mergeCell ref="G75:J75"/>
    <mergeCell ref="K75:N76"/>
    <mergeCell ref="O75:R75"/>
    <mergeCell ref="S75:V75"/>
    <mergeCell ref="AE73:AF74"/>
    <mergeCell ref="Y75:Z76"/>
    <mergeCell ref="AA75:AB76"/>
    <mergeCell ref="AC75:AD76"/>
    <mergeCell ref="AE75:AF76"/>
    <mergeCell ref="AG75:AH76"/>
    <mergeCell ref="U74:V74"/>
    <mergeCell ref="AG73:AH74"/>
    <mergeCell ref="AI75:AJ76"/>
    <mergeCell ref="AK75:AL76"/>
    <mergeCell ref="AS75:AS76"/>
    <mergeCell ref="G76:H76"/>
    <mergeCell ref="I76:J76"/>
    <mergeCell ref="AE72:AF72"/>
    <mergeCell ref="AG72:AH72"/>
    <mergeCell ref="AI72:AJ72"/>
    <mergeCell ref="AK72:AL72"/>
    <mergeCell ref="C73:F74"/>
    <mergeCell ref="G73:J74"/>
    <mergeCell ref="K73:N73"/>
    <mergeCell ref="O73:R73"/>
    <mergeCell ref="S73:V73"/>
    <mergeCell ref="W73:X74"/>
    <mergeCell ref="Y73:Z74"/>
    <mergeCell ref="AA73:AB74"/>
    <mergeCell ref="AC73:AD74"/>
    <mergeCell ref="AI73:AJ74"/>
    <mergeCell ref="AK73:AL74"/>
    <mergeCell ref="C72:F72"/>
    <mergeCell ref="G72:J72"/>
    <mergeCell ref="K72:N72"/>
    <mergeCell ref="O72:R72"/>
    <mergeCell ref="S72:V72"/>
    <mergeCell ref="W72:X72"/>
    <mergeCell ref="Y72:Z72"/>
    <mergeCell ref="AA72:AB72"/>
    <mergeCell ref="AC72:AD72"/>
    <mergeCell ref="AK69:AL70"/>
    <mergeCell ref="AS69:AS70"/>
    <mergeCell ref="G70:H70"/>
    <mergeCell ref="I70:J70"/>
    <mergeCell ref="K70:L70"/>
    <mergeCell ref="M70:N70"/>
    <mergeCell ref="O70:P70"/>
    <mergeCell ref="Q70:R70"/>
    <mergeCell ref="Y69:Z70"/>
    <mergeCell ref="AA69:AB70"/>
    <mergeCell ref="AC69:AD70"/>
    <mergeCell ref="AE69:AF70"/>
    <mergeCell ref="AG69:AH70"/>
    <mergeCell ref="AI69:AJ70"/>
    <mergeCell ref="C69:F70"/>
    <mergeCell ref="G69:J69"/>
    <mergeCell ref="K69:N69"/>
    <mergeCell ref="O69:R69"/>
    <mergeCell ref="S69:V70"/>
    <mergeCell ref="W69:X70"/>
    <mergeCell ref="C67:F68"/>
    <mergeCell ref="G67:J67"/>
    <mergeCell ref="K67:N67"/>
    <mergeCell ref="O67:R68"/>
    <mergeCell ref="S67:V67"/>
    <mergeCell ref="W67:X68"/>
    <mergeCell ref="AI67:AJ68"/>
    <mergeCell ref="AK67:AL68"/>
    <mergeCell ref="AS67:AS68"/>
    <mergeCell ref="G68:H68"/>
    <mergeCell ref="I68:J68"/>
    <mergeCell ref="K68:L68"/>
    <mergeCell ref="M68:N68"/>
    <mergeCell ref="S68:T68"/>
    <mergeCell ref="U68:V68"/>
    <mergeCell ref="Y67:Z68"/>
    <mergeCell ref="AA67:AB68"/>
    <mergeCell ref="I66:J66"/>
    <mergeCell ref="O66:P66"/>
    <mergeCell ref="Q66:R66"/>
    <mergeCell ref="S66:T66"/>
    <mergeCell ref="U66:V66"/>
    <mergeCell ref="W65:X66"/>
    <mergeCell ref="AC67:AD68"/>
    <mergeCell ref="AE67:AF68"/>
    <mergeCell ref="AG67:AH68"/>
    <mergeCell ref="AC63:AD64"/>
    <mergeCell ref="AS63:AS64"/>
    <mergeCell ref="K64:L64"/>
    <mergeCell ref="M64:N64"/>
    <mergeCell ref="O64:P64"/>
    <mergeCell ref="Q64:R64"/>
    <mergeCell ref="S64:T64"/>
    <mergeCell ref="C65:F66"/>
    <mergeCell ref="G65:J65"/>
    <mergeCell ref="K65:N66"/>
    <mergeCell ref="O65:R65"/>
    <mergeCell ref="S65:V65"/>
    <mergeCell ref="AE63:AF64"/>
    <mergeCell ref="Y65:Z66"/>
    <mergeCell ref="AA65:AB66"/>
    <mergeCell ref="AC65:AD66"/>
    <mergeCell ref="AE65:AF66"/>
    <mergeCell ref="AG65:AH66"/>
    <mergeCell ref="U64:V64"/>
    <mergeCell ref="AG63:AH64"/>
    <mergeCell ref="AI65:AJ66"/>
    <mergeCell ref="AK65:AL66"/>
    <mergeCell ref="AS65:AS66"/>
    <mergeCell ref="G66:H66"/>
    <mergeCell ref="O12:R12"/>
    <mergeCell ref="S12:V12"/>
    <mergeCell ref="W12:X12"/>
    <mergeCell ref="U14:V14"/>
    <mergeCell ref="AG13:AH14"/>
    <mergeCell ref="AI63:AJ64"/>
    <mergeCell ref="AK63:AL64"/>
    <mergeCell ref="C62:F62"/>
    <mergeCell ref="G62:J62"/>
    <mergeCell ref="K62:N62"/>
    <mergeCell ref="O62:R62"/>
    <mergeCell ref="S62:V62"/>
    <mergeCell ref="W62:X62"/>
    <mergeCell ref="Y62:Z62"/>
    <mergeCell ref="AA62:AB62"/>
    <mergeCell ref="AC62:AD62"/>
    <mergeCell ref="C63:F64"/>
    <mergeCell ref="G63:J64"/>
    <mergeCell ref="K63:N63"/>
    <mergeCell ref="O63:R63"/>
    <mergeCell ref="S63:V63"/>
    <mergeCell ref="W63:X64"/>
    <mergeCell ref="Y63:Z64"/>
    <mergeCell ref="AA63:AB64"/>
    <mergeCell ref="AE62:AF62"/>
    <mergeCell ref="AG62:AH62"/>
    <mergeCell ref="AI62:AJ62"/>
    <mergeCell ref="AK62:AL62"/>
    <mergeCell ref="AE3:AF4"/>
    <mergeCell ref="Y5:Z6"/>
    <mergeCell ref="AA5:AB6"/>
    <mergeCell ref="AC5:AD6"/>
    <mergeCell ref="AE5:AF6"/>
    <mergeCell ref="AI3:AJ4"/>
    <mergeCell ref="AK3:AL4"/>
    <mergeCell ref="AK7:AL8"/>
    <mergeCell ref="AK9:AL10"/>
    <mergeCell ref="AE13:AF14"/>
    <mergeCell ref="Y15:Z16"/>
    <mergeCell ref="AA15:AB16"/>
    <mergeCell ref="AC15:AD16"/>
    <mergeCell ref="AE15:AF16"/>
    <mergeCell ref="AI13:AJ14"/>
    <mergeCell ref="AK13:AL14"/>
    <mergeCell ref="AK59:AL60"/>
    <mergeCell ref="AK2:AL2"/>
    <mergeCell ref="C3:F4"/>
    <mergeCell ref="G3:J4"/>
    <mergeCell ref="K3:N3"/>
    <mergeCell ref="O3:R3"/>
    <mergeCell ref="S3:V3"/>
    <mergeCell ref="W3:X4"/>
    <mergeCell ref="Y3:Z4"/>
    <mergeCell ref="AA3:AB4"/>
    <mergeCell ref="AC3:AD4"/>
    <mergeCell ref="Y2:Z2"/>
    <mergeCell ref="AA2:AB2"/>
    <mergeCell ref="AC2:AD2"/>
    <mergeCell ref="AE2:AF2"/>
    <mergeCell ref="AG2:AH2"/>
    <mergeCell ref="AI2:AJ2"/>
    <mergeCell ref="C2:F2"/>
    <mergeCell ref="G2:J2"/>
    <mergeCell ref="K2:N2"/>
    <mergeCell ref="O2:R2"/>
    <mergeCell ref="S2:V2"/>
    <mergeCell ref="W2:X2"/>
    <mergeCell ref="U4:V4"/>
    <mergeCell ref="AG3:AH4"/>
    <mergeCell ref="AS3:AS4"/>
    <mergeCell ref="K4:L4"/>
    <mergeCell ref="M4:N4"/>
    <mergeCell ref="O4:P4"/>
    <mergeCell ref="Q4:R4"/>
    <mergeCell ref="S4:T4"/>
    <mergeCell ref="AI5:AJ6"/>
    <mergeCell ref="AK5:AL6"/>
    <mergeCell ref="AS5:AS6"/>
    <mergeCell ref="W5:X6"/>
    <mergeCell ref="K5:N6"/>
    <mergeCell ref="O5:R5"/>
    <mergeCell ref="S5:V5"/>
    <mergeCell ref="G6:H6"/>
    <mergeCell ref="I6:J6"/>
    <mergeCell ref="O6:P6"/>
    <mergeCell ref="Q6:R6"/>
    <mergeCell ref="S6:T6"/>
    <mergeCell ref="U6:V6"/>
    <mergeCell ref="AG5:AH6"/>
    <mergeCell ref="C9:F10"/>
    <mergeCell ref="G9:J9"/>
    <mergeCell ref="K9:N9"/>
    <mergeCell ref="O9:R9"/>
    <mergeCell ref="S9:V10"/>
    <mergeCell ref="W9:X10"/>
    <mergeCell ref="C7:F8"/>
    <mergeCell ref="C5:F6"/>
    <mergeCell ref="G5:J5"/>
    <mergeCell ref="S7:V7"/>
    <mergeCell ref="W7:X8"/>
    <mergeCell ref="AS7:AS8"/>
    <mergeCell ref="G8:H8"/>
    <mergeCell ref="I8:J8"/>
    <mergeCell ref="K8:L8"/>
    <mergeCell ref="M8:N8"/>
    <mergeCell ref="S8:T8"/>
    <mergeCell ref="U8:V8"/>
    <mergeCell ref="Y7:Z8"/>
    <mergeCell ref="AA7:AB8"/>
    <mergeCell ref="AC7:AD8"/>
    <mergeCell ref="AE7:AF8"/>
    <mergeCell ref="AG7:AH8"/>
    <mergeCell ref="AI7:AJ8"/>
    <mergeCell ref="G7:J7"/>
    <mergeCell ref="K7:N7"/>
    <mergeCell ref="O7:R8"/>
    <mergeCell ref="AS9:AS10"/>
    <mergeCell ref="G10:H10"/>
    <mergeCell ref="I10:J10"/>
    <mergeCell ref="K10:L10"/>
    <mergeCell ref="M10:N10"/>
    <mergeCell ref="O10:P10"/>
    <mergeCell ref="Q10:R10"/>
    <mergeCell ref="Y9:Z10"/>
    <mergeCell ref="AA9:AB10"/>
    <mergeCell ref="AC9:AD10"/>
    <mergeCell ref="AE9:AF10"/>
    <mergeCell ref="AG9:AH10"/>
    <mergeCell ref="AI9:AJ10"/>
    <mergeCell ref="C15:F16"/>
    <mergeCell ref="G15:J15"/>
    <mergeCell ref="K15:N16"/>
    <mergeCell ref="O15:R15"/>
    <mergeCell ref="S15:V15"/>
    <mergeCell ref="AK12:AL12"/>
    <mergeCell ref="C13:F14"/>
    <mergeCell ref="G13:J14"/>
    <mergeCell ref="K13:N13"/>
    <mergeCell ref="O13:R13"/>
    <mergeCell ref="S13:V13"/>
    <mergeCell ref="W13:X14"/>
    <mergeCell ref="Y13:Z14"/>
    <mergeCell ref="AA13:AB14"/>
    <mergeCell ref="AC13:AD14"/>
    <mergeCell ref="Y12:Z12"/>
    <mergeCell ref="AA12:AB12"/>
    <mergeCell ref="AC12:AD12"/>
    <mergeCell ref="AE12:AF12"/>
    <mergeCell ref="AG12:AH12"/>
    <mergeCell ref="AI12:AJ12"/>
    <mergeCell ref="C12:F12"/>
    <mergeCell ref="G12:J12"/>
    <mergeCell ref="K12:N12"/>
    <mergeCell ref="AS13:AS14"/>
    <mergeCell ref="K14:L14"/>
    <mergeCell ref="M14:N14"/>
    <mergeCell ref="O14:P14"/>
    <mergeCell ref="Q14:R14"/>
    <mergeCell ref="S14:T14"/>
    <mergeCell ref="AI15:AJ16"/>
    <mergeCell ref="AK15:AL16"/>
    <mergeCell ref="AS15:AS16"/>
    <mergeCell ref="W15:X16"/>
    <mergeCell ref="S17:V17"/>
    <mergeCell ref="W17:X18"/>
    <mergeCell ref="G16:H16"/>
    <mergeCell ref="I16:J16"/>
    <mergeCell ref="O16:P16"/>
    <mergeCell ref="Q16:R16"/>
    <mergeCell ref="S16:T16"/>
    <mergeCell ref="U16:V16"/>
    <mergeCell ref="AG15:AH16"/>
    <mergeCell ref="C19:F20"/>
    <mergeCell ref="G19:J19"/>
    <mergeCell ref="K19:N19"/>
    <mergeCell ref="O19:R19"/>
    <mergeCell ref="S19:V20"/>
    <mergeCell ref="W19:X20"/>
    <mergeCell ref="AK17:AL18"/>
    <mergeCell ref="AS17:AS18"/>
    <mergeCell ref="G18:H18"/>
    <mergeCell ref="I18:J18"/>
    <mergeCell ref="K18:L18"/>
    <mergeCell ref="M18:N18"/>
    <mergeCell ref="S18:T18"/>
    <mergeCell ref="U18:V18"/>
    <mergeCell ref="Y17:Z18"/>
    <mergeCell ref="AA17:AB18"/>
    <mergeCell ref="AC17:AD18"/>
    <mergeCell ref="AE17:AF18"/>
    <mergeCell ref="AG17:AH18"/>
    <mergeCell ref="AI17:AJ18"/>
    <mergeCell ref="C17:F18"/>
    <mergeCell ref="G17:J17"/>
    <mergeCell ref="K17:N17"/>
    <mergeCell ref="O17:R18"/>
    <mergeCell ref="O22:R22"/>
    <mergeCell ref="S22:V22"/>
    <mergeCell ref="W22:X22"/>
    <mergeCell ref="U24:V24"/>
    <mergeCell ref="AG23:AH24"/>
    <mergeCell ref="AK19:AL20"/>
    <mergeCell ref="AS19:AS20"/>
    <mergeCell ref="G20:H20"/>
    <mergeCell ref="I20:J20"/>
    <mergeCell ref="K20:L20"/>
    <mergeCell ref="M20:N20"/>
    <mergeCell ref="O20:P20"/>
    <mergeCell ref="Q20:R20"/>
    <mergeCell ref="Y19:Z20"/>
    <mergeCell ref="AA19:AB20"/>
    <mergeCell ref="AC19:AD20"/>
    <mergeCell ref="AE19:AF20"/>
    <mergeCell ref="AG19:AH20"/>
    <mergeCell ref="AI19:AJ20"/>
    <mergeCell ref="AE23:AF24"/>
    <mergeCell ref="AI23:AJ24"/>
    <mergeCell ref="AK23:AL24"/>
    <mergeCell ref="AS23:AS24"/>
    <mergeCell ref="K24:L24"/>
    <mergeCell ref="C25:F26"/>
    <mergeCell ref="G25:J25"/>
    <mergeCell ref="K25:N26"/>
    <mergeCell ref="O25:R25"/>
    <mergeCell ref="S25:V25"/>
    <mergeCell ref="AK22:AL22"/>
    <mergeCell ref="C23:F24"/>
    <mergeCell ref="G23:J24"/>
    <mergeCell ref="K23:N23"/>
    <mergeCell ref="O23:R23"/>
    <mergeCell ref="S23:V23"/>
    <mergeCell ref="W23:X24"/>
    <mergeCell ref="Y23:Z24"/>
    <mergeCell ref="AA23:AB24"/>
    <mergeCell ref="AC23:AD24"/>
    <mergeCell ref="Y22:Z22"/>
    <mergeCell ref="AA22:AB22"/>
    <mergeCell ref="AC22:AD22"/>
    <mergeCell ref="AE22:AF22"/>
    <mergeCell ref="AG22:AH22"/>
    <mergeCell ref="AI22:AJ22"/>
    <mergeCell ref="C22:F22"/>
    <mergeCell ref="G22:J22"/>
    <mergeCell ref="K22:N22"/>
    <mergeCell ref="M24:N24"/>
    <mergeCell ref="O24:P24"/>
    <mergeCell ref="Q24:R24"/>
    <mergeCell ref="S24:T24"/>
    <mergeCell ref="AI25:AJ26"/>
    <mergeCell ref="AK25:AL26"/>
    <mergeCell ref="AS25:AS26"/>
    <mergeCell ref="W25:X26"/>
    <mergeCell ref="S27:V27"/>
    <mergeCell ref="W27:X28"/>
    <mergeCell ref="G26:H26"/>
    <mergeCell ref="I26:J26"/>
    <mergeCell ref="O26:P26"/>
    <mergeCell ref="Q26:R26"/>
    <mergeCell ref="S26:T26"/>
    <mergeCell ref="U26:V26"/>
    <mergeCell ref="AG25:AH26"/>
    <mergeCell ref="Y25:Z26"/>
    <mergeCell ref="AA25:AB26"/>
    <mergeCell ref="AC25:AD26"/>
    <mergeCell ref="AE25:AF26"/>
    <mergeCell ref="C29:F30"/>
    <mergeCell ref="G29:J29"/>
    <mergeCell ref="K29:N29"/>
    <mergeCell ref="O29:R29"/>
    <mergeCell ref="S29:V30"/>
    <mergeCell ref="W29:X30"/>
    <mergeCell ref="AK27:AL28"/>
    <mergeCell ref="AS27:AS28"/>
    <mergeCell ref="G28:H28"/>
    <mergeCell ref="I28:J28"/>
    <mergeCell ref="K28:L28"/>
    <mergeCell ref="M28:N28"/>
    <mergeCell ref="S28:T28"/>
    <mergeCell ref="U28:V28"/>
    <mergeCell ref="Y27:Z28"/>
    <mergeCell ref="AA27:AB28"/>
    <mergeCell ref="AC27:AD28"/>
    <mergeCell ref="AE27:AF28"/>
    <mergeCell ref="AG27:AH28"/>
    <mergeCell ref="AI27:AJ28"/>
    <mergeCell ref="C27:F28"/>
    <mergeCell ref="G27:J27"/>
    <mergeCell ref="K27:N27"/>
    <mergeCell ref="O27:R28"/>
    <mergeCell ref="O32:R32"/>
    <mergeCell ref="S32:V32"/>
    <mergeCell ref="W32:X32"/>
    <mergeCell ref="U34:V34"/>
    <mergeCell ref="AG33:AH34"/>
    <mergeCell ref="AK29:AL30"/>
    <mergeCell ref="AS29:AS30"/>
    <mergeCell ref="G30:H30"/>
    <mergeCell ref="I30:J30"/>
    <mergeCell ref="K30:L30"/>
    <mergeCell ref="M30:N30"/>
    <mergeCell ref="O30:P30"/>
    <mergeCell ref="Q30:R30"/>
    <mergeCell ref="Y29:Z30"/>
    <mergeCell ref="AA29:AB30"/>
    <mergeCell ref="AC29:AD30"/>
    <mergeCell ref="AE29:AF30"/>
    <mergeCell ref="AG29:AH30"/>
    <mergeCell ref="AI29:AJ30"/>
    <mergeCell ref="AE33:AF34"/>
    <mergeCell ref="AI33:AJ34"/>
    <mergeCell ref="AK33:AL34"/>
    <mergeCell ref="AS33:AS34"/>
    <mergeCell ref="K34:L34"/>
    <mergeCell ref="C35:F36"/>
    <mergeCell ref="G35:J35"/>
    <mergeCell ref="K35:N36"/>
    <mergeCell ref="O35:R35"/>
    <mergeCell ref="S35:V35"/>
    <mergeCell ref="AK32:AL32"/>
    <mergeCell ref="C33:F34"/>
    <mergeCell ref="G33:J34"/>
    <mergeCell ref="K33:N33"/>
    <mergeCell ref="O33:R33"/>
    <mergeCell ref="S33:V33"/>
    <mergeCell ref="W33:X34"/>
    <mergeCell ref="Y33:Z34"/>
    <mergeCell ref="AA33:AB34"/>
    <mergeCell ref="AC33:AD34"/>
    <mergeCell ref="Y32:Z32"/>
    <mergeCell ref="AA32:AB32"/>
    <mergeCell ref="AC32:AD32"/>
    <mergeCell ref="AE32:AF32"/>
    <mergeCell ref="AG32:AH32"/>
    <mergeCell ref="AI32:AJ32"/>
    <mergeCell ref="C32:F32"/>
    <mergeCell ref="G32:J32"/>
    <mergeCell ref="K32:N32"/>
    <mergeCell ref="M34:N34"/>
    <mergeCell ref="O34:P34"/>
    <mergeCell ref="Q34:R34"/>
    <mergeCell ref="S34:T34"/>
    <mergeCell ref="AI35:AJ36"/>
    <mergeCell ref="AK35:AL36"/>
    <mergeCell ref="AS35:AS36"/>
    <mergeCell ref="W35:X36"/>
    <mergeCell ref="S37:V37"/>
    <mergeCell ref="W37:X38"/>
    <mergeCell ref="G36:H36"/>
    <mergeCell ref="I36:J36"/>
    <mergeCell ref="O36:P36"/>
    <mergeCell ref="Q36:R36"/>
    <mergeCell ref="S36:T36"/>
    <mergeCell ref="U36:V36"/>
    <mergeCell ref="AG35:AH36"/>
    <mergeCell ref="Y35:Z36"/>
    <mergeCell ref="AA35:AB36"/>
    <mergeCell ref="AC35:AD36"/>
    <mergeCell ref="AE35:AF36"/>
    <mergeCell ref="C39:F40"/>
    <mergeCell ref="G39:J39"/>
    <mergeCell ref="K39:N39"/>
    <mergeCell ref="O39:R39"/>
    <mergeCell ref="S39:V40"/>
    <mergeCell ref="W39:X40"/>
    <mergeCell ref="AK37:AL38"/>
    <mergeCell ref="AS37:AS38"/>
    <mergeCell ref="G38:H38"/>
    <mergeCell ref="I38:J38"/>
    <mergeCell ref="K38:L38"/>
    <mergeCell ref="M38:N38"/>
    <mergeCell ref="S38:T38"/>
    <mergeCell ref="U38:V38"/>
    <mergeCell ref="Y37:Z38"/>
    <mergeCell ref="AA37:AB38"/>
    <mergeCell ref="AC37:AD38"/>
    <mergeCell ref="AE37:AF38"/>
    <mergeCell ref="AG37:AH38"/>
    <mergeCell ref="AI37:AJ38"/>
    <mergeCell ref="C37:F38"/>
    <mergeCell ref="G37:J37"/>
    <mergeCell ref="K37:N37"/>
    <mergeCell ref="O37:R38"/>
    <mergeCell ref="O42:R42"/>
    <mergeCell ref="S42:V42"/>
    <mergeCell ref="W42:X42"/>
    <mergeCell ref="U44:V44"/>
    <mergeCell ref="AG43:AH44"/>
    <mergeCell ref="AK39:AL40"/>
    <mergeCell ref="AS39:AS40"/>
    <mergeCell ref="G40:H40"/>
    <mergeCell ref="I40:J40"/>
    <mergeCell ref="K40:L40"/>
    <mergeCell ref="M40:N40"/>
    <mergeCell ref="O40:P40"/>
    <mergeCell ref="Q40:R40"/>
    <mergeCell ref="Y39:Z40"/>
    <mergeCell ref="AA39:AB40"/>
    <mergeCell ref="AC39:AD40"/>
    <mergeCell ref="AE39:AF40"/>
    <mergeCell ref="AG39:AH40"/>
    <mergeCell ref="AI39:AJ40"/>
    <mergeCell ref="AE43:AF44"/>
    <mergeCell ref="AI43:AJ44"/>
    <mergeCell ref="AK43:AL44"/>
    <mergeCell ref="AS43:AS44"/>
    <mergeCell ref="K44:L44"/>
    <mergeCell ref="C45:F46"/>
    <mergeCell ref="G45:J45"/>
    <mergeCell ref="K45:N46"/>
    <mergeCell ref="O45:R45"/>
    <mergeCell ref="S45:V45"/>
    <mergeCell ref="AK42:AL42"/>
    <mergeCell ref="C43:F44"/>
    <mergeCell ref="G43:J44"/>
    <mergeCell ref="K43:N43"/>
    <mergeCell ref="O43:R43"/>
    <mergeCell ref="S43:V43"/>
    <mergeCell ref="W43:X44"/>
    <mergeCell ref="Y43:Z44"/>
    <mergeCell ref="AA43:AB44"/>
    <mergeCell ref="AC43:AD44"/>
    <mergeCell ref="Y42:Z42"/>
    <mergeCell ref="AA42:AB42"/>
    <mergeCell ref="AC42:AD42"/>
    <mergeCell ref="AE42:AF42"/>
    <mergeCell ref="AG42:AH42"/>
    <mergeCell ref="AI42:AJ42"/>
    <mergeCell ref="C42:F42"/>
    <mergeCell ref="G42:J42"/>
    <mergeCell ref="K42:N42"/>
    <mergeCell ref="M44:N44"/>
    <mergeCell ref="O44:P44"/>
    <mergeCell ref="Q44:R44"/>
    <mergeCell ref="S44:T44"/>
    <mergeCell ref="AI45:AJ46"/>
    <mergeCell ref="AK45:AL46"/>
    <mergeCell ref="AS45:AS46"/>
    <mergeCell ref="W45:X46"/>
    <mergeCell ref="S47:V47"/>
    <mergeCell ref="W47:X48"/>
    <mergeCell ref="G46:H46"/>
    <mergeCell ref="I46:J46"/>
    <mergeCell ref="O46:P46"/>
    <mergeCell ref="Q46:R46"/>
    <mergeCell ref="S46:T46"/>
    <mergeCell ref="U46:V46"/>
    <mergeCell ref="AG45:AH46"/>
    <mergeCell ref="Y45:Z46"/>
    <mergeCell ref="AA45:AB46"/>
    <mergeCell ref="AC45:AD46"/>
    <mergeCell ref="AE45:AF46"/>
    <mergeCell ref="C49:F50"/>
    <mergeCell ref="G49:J49"/>
    <mergeCell ref="K49:N49"/>
    <mergeCell ref="O49:R49"/>
    <mergeCell ref="S49:V50"/>
    <mergeCell ref="W49:X50"/>
    <mergeCell ref="AK47:AL48"/>
    <mergeCell ref="AS47:AS48"/>
    <mergeCell ref="G48:H48"/>
    <mergeCell ref="I48:J48"/>
    <mergeCell ref="K48:L48"/>
    <mergeCell ref="M48:N48"/>
    <mergeCell ref="S48:T48"/>
    <mergeCell ref="U48:V48"/>
    <mergeCell ref="Y47:Z48"/>
    <mergeCell ref="AA47:AB48"/>
    <mergeCell ref="AC47:AD48"/>
    <mergeCell ref="AE47:AF48"/>
    <mergeCell ref="AG47:AH48"/>
    <mergeCell ref="AI47:AJ48"/>
    <mergeCell ref="C47:F48"/>
    <mergeCell ref="G47:J47"/>
    <mergeCell ref="K47:N47"/>
    <mergeCell ref="O47:R48"/>
    <mergeCell ref="O52:R52"/>
    <mergeCell ref="S52:V52"/>
    <mergeCell ref="W52:X52"/>
    <mergeCell ref="U54:V54"/>
    <mergeCell ref="AG53:AH54"/>
    <mergeCell ref="AK49:AL50"/>
    <mergeCell ref="AS49:AS50"/>
    <mergeCell ref="G50:H50"/>
    <mergeCell ref="I50:J50"/>
    <mergeCell ref="K50:L50"/>
    <mergeCell ref="M50:N50"/>
    <mergeCell ref="O50:P50"/>
    <mergeCell ref="Q50:R50"/>
    <mergeCell ref="Y49:Z50"/>
    <mergeCell ref="AA49:AB50"/>
    <mergeCell ref="AC49:AD50"/>
    <mergeCell ref="AE49:AF50"/>
    <mergeCell ref="AG49:AH50"/>
    <mergeCell ref="AI49:AJ50"/>
    <mergeCell ref="AE53:AF54"/>
    <mergeCell ref="AI53:AJ54"/>
    <mergeCell ref="AK53:AL54"/>
    <mergeCell ref="AS53:AS54"/>
    <mergeCell ref="K54:L54"/>
    <mergeCell ref="C55:F56"/>
    <mergeCell ref="G55:J55"/>
    <mergeCell ref="K55:N56"/>
    <mergeCell ref="O55:R55"/>
    <mergeCell ref="S55:V55"/>
    <mergeCell ref="AK52:AL52"/>
    <mergeCell ref="C53:F54"/>
    <mergeCell ref="G53:J54"/>
    <mergeCell ref="K53:N53"/>
    <mergeCell ref="O53:R53"/>
    <mergeCell ref="S53:V53"/>
    <mergeCell ref="W53:X54"/>
    <mergeCell ref="Y53:Z54"/>
    <mergeCell ref="AA53:AB54"/>
    <mergeCell ref="AC53:AD54"/>
    <mergeCell ref="Y52:Z52"/>
    <mergeCell ref="AA52:AB52"/>
    <mergeCell ref="AC52:AD52"/>
    <mergeCell ref="AE52:AF52"/>
    <mergeCell ref="AG52:AH52"/>
    <mergeCell ref="AI52:AJ52"/>
    <mergeCell ref="C52:F52"/>
    <mergeCell ref="G52:J52"/>
    <mergeCell ref="K52:N52"/>
    <mergeCell ref="M54:N54"/>
    <mergeCell ref="O54:P54"/>
    <mergeCell ref="Q54:R54"/>
    <mergeCell ref="S54:T54"/>
    <mergeCell ref="AI55:AJ56"/>
    <mergeCell ref="AK55:AL56"/>
    <mergeCell ref="AS55:AS56"/>
    <mergeCell ref="W55:X56"/>
    <mergeCell ref="S57:V57"/>
    <mergeCell ref="W57:X58"/>
    <mergeCell ref="G56:H56"/>
    <mergeCell ref="I56:J56"/>
    <mergeCell ref="O56:P56"/>
    <mergeCell ref="Q56:R56"/>
    <mergeCell ref="S56:T56"/>
    <mergeCell ref="U56:V56"/>
    <mergeCell ref="AG55:AH56"/>
    <mergeCell ref="Y55:Z56"/>
    <mergeCell ref="AA55:AB56"/>
    <mergeCell ref="AC55:AD56"/>
    <mergeCell ref="AE55:AF56"/>
    <mergeCell ref="C59:F60"/>
    <mergeCell ref="G59:J59"/>
    <mergeCell ref="K59:N59"/>
    <mergeCell ref="O59:R59"/>
    <mergeCell ref="S59:V60"/>
    <mergeCell ref="W59:X60"/>
    <mergeCell ref="AK57:AL58"/>
    <mergeCell ref="AS57:AS58"/>
    <mergeCell ref="G58:H58"/>
    <mergeCell ref="I58:J58"/>
    <mergeCell ref="K58:L58"/>
    <mergeCell ref="M58:N58"/>
    <mergeCell ref="S58:T58"/>
    <mergeCell ref="U58:V58"/>
    <mergeCell ref="Y57:Z58"/>
    <mergeCell ref="AA57:AB58"/>
    <mergeCell ref="AC57:AD58"/>
    <mergeCell ref="AE57:AF58"/>
    <mergeCell ref="AG57:AH58"/>
    <mergeCell ref="AI57:AJ58"/>
    <mergeCell ref="C57:F58"/>
    <mergeCell ref="G57:J57"/>
    <mergeCell ref="K57:N57"/>
    <mergeCell ref="O57:R58"/>
    <mergeCell ref="AS59:AS60"/>
    <mergeCell ref="G60:H60"/>
    <mergeCell ref="I60:J60"/>
    <mergeCell ref="K60:L60"/>
    <mergeCell ref="M60:N60"/>
    <mergeCell ref="O60:P60"/>
    <mergeCell ref="Q60:R60"/>
    <mergeCell ref="Y59:Z60"/>
    <mergeCell ref="AA59:AB60"/>
    <mergeCell ref="AC59:AD60"/>
    <mergeCell ref="AE59:AF60"/>
    <mergeCell ref="AG59:AH60"/>
    <mergeCell ref="AI59:AJ60"/>
  </mergeCells>
  <phoneticPr fontId="1"/>
  <printOptions horizontalCentered="1"/>
  <pageMargins left="0.19685039370078741" right="0.19685039370078741" top="0.39370078740157483" bottom="0" header="0.31496062992125984" footer="0.31496062992125984"/>
  <pageSetup paperSize="9" scale="94" fitToHeight="0" orientation="landscape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要綱</vt:lpstr>
      <vt:lpstr>2025東日本　予選リーグ </vt:lpstr>
      <vt:lpstr>2025東日本　決勝リーグ＆順位決定戦</vt:lpstr>
      <vt:lpstr>星取予選</vt:lpstr>
      <vt:lpstr>星取順位</vt:lpstr>
      <vt:lpstr>'2025東日本　決勝リーグ＆順位決定戦'!Print_Area</vt:lpstr>
      <vt:lpstr>'2025東日本　予選リーグ '!Print_Area</vt:lpstr>
      <vt:lpstr>星取順位!Print_Area</vt:lpstr>
      <vt:lpstr>星取予選!Print_Area</vt:lpstr>
      <vt:lpstr>要綱!Print_Area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正浩</dc:creator>
  <cp:lastModifiedBy>川上琢也</cp:lastModifiedBy>
  <cp:lastPrinted>2025-03-05T10:26:30Z</cp:lastPrinted>
  <dcterms:created xsi:type="dcterms:W3CDTF">2009-09-10T00:38:56Z</dcterms:created>
  <dcterms:modified xsi:type="dcterms:W3CDTF">2025-03-24T00:55:27Z</dcterms:modified>
</cp:coreProperties>
</file>