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2022年_トーナメント表" sheetId="7" r:id="rId1"/>
    <sheet name="2022年_試合予定" sheetId="10" r:id="rId2"/>
    <sheet name="2022県リーグ順位" sheetId="8" r:id="rId3"/>
    <sheet name="2022星取表" sheetId="9" r:id="rId4"/>
  </sheets>
  <definedNames>
    <definedName name="_xlnm._FilterDatabase" localSheetId="1" hidden="1">'2022年_試合予定'!$B$4:$P$95</definedName>
    <definedName name="_xlnm.Print_Area" localSheetId="0">'2022年_トーナメント表'!$A$1:$AY$97</definedName>
  </definedNames>
  <calcPr calcId="144525"/>
</workbook>
</file>

<file path=xl/sharedStrings.xml><?xml version="1.0" encoding="utf-8"?>
<sst xmlns="http://schemas.openxmlformats.org/spreadsheetml/2006/main" count="1750" uniqueCount="761">
  <si>
    <t>JFA第46回全日本U-12サッカー選手権大会　山形県大会</t>
  </si>
  <si>
    <t>県北Ｌ1位</t>
  </si>
  <si>
    <t>鶴岡地区L　1位</t>
  </si>
  <si>
    <t>鶴岡Ｌ1位</t>
  </si>
  <si>
    <t>置賜Ｌ5位</t>
  </si>
  <si>
    <t>置賜地区L　5位</t>
  </si>
  <si>
    <t>【60】</t>
  </si>
  <si>
    <t>【45】</t>
  </si>
  <si>
    <t>鶴岡地区L　15位</t>
  </si>
  <si>
    <t>【30】</t>
  </si>
  <si>
    <t>【16】</t>
  </si>
  <si>
    <t>【山形新庄地区Ｌ】</t>
  </si>
  <si>
    <t>【置賜地区Ｌ】</t>
  </si>
  <si>
    <t>【鶴岡地区Ｌ】</t>
  </si>
  <si>
    <t>【酒田新庄地区Ｌ】</t>
  </si>
  <si>
    <t>置賜地区L　17位</t>
  </si>
  <si>
    <t>鶴岡地区L　10位</t>
  </si>
  <si>
    <t>1位</t>
  </si>
  <si>
    <t>モンテディオ山形ジュニア村山</t>
  </si>
  <si>
    <t>18位</t>
  </si>
  <si>
    <t>上山カメレオンＦＣ</t>
  </si>
  <si>
    <t>ながいユナイテッドＦＣ</t>
  </si>
  <si>
    <t>12位</t>
  </si>
  <si>
    <t>長井ブレイズＦＣ</t>
  </si>
  <si>
    <t>鶴岡ｊｒ．ＦＣ</t>
  </si>
  <si>
    <t>平田ジュニアＳＣ</t>
  </si>
  <si>
    <t>11位</t>
  </si>
  <si>
    <t>十坂ＳＳＳ</t>
  </si>
  <si>
    <t>【1】</t>
  </si>
  <si>
    <t>【68】</t>
  </si>
  <si>
    <t>2位</t>
  </si>
  <si>
    <t>アバンツァーレ山形ＳＣ</t>
  </si>
  <si>
    <t>19位</t>
  </si>
  <si>
    <t>つばさキッカーズ</t>
  </si>
  <si>
    <t>米沢フェニックス</t>
  </si>
  <si>
    <t>13位</t>
  </si>
  <si>
    <t>南陽 Ｗｅｓｔ ＦＣ</t>
  </si>
  <si>
    <t>サルバトーレ櫛引ＳＣジュニア</t>
  </si>
  <si>
    <t>新庄グランツＳＣ</t>
  </si>
  <si>
    <t>泉ジュニアＳＣ</t>
  </si>
  <si>
    <t>置賜地区L　10位</t>
  </si>
  <si>
    <t>山形地区L　11位</t>
  </si>
  <si>
    <t>山新Ｌ11位</t>
  </si>
  <si>
    <t>3位</t>
  </si>
  <si>
    <t>山形ＦＣジュニア</t>
  </si>
  <si>
    <t>20位</t>
  </si>
  <si>
    <t>南沼原ＳＳＳ</t>
  </si>
  <si>
    <t>川西ＪＦＣ</t>
  </si>
  <si>
    <t>14位</t>
  </si>
  <si>
    <t>ＦＣアルカディア</t>
  </si>
  <si>
    <t>羽黒ＳＳＳ</t>
  </si>
  <si>
    <t>最上ＵＮＩＴＥＤ．ＦＣ</t>
  </si>
  <si>
    <t>一條ＳＳＳ</t>
  </si>
  <si>
    <t>【76】</t>
  </si>
  <si>
    <t>【46】</t>
  </si>
  <si>
    <t>4位</t>
  </si>
  <si>
    <t>ＦＣやまぼうしＳＳ</t>
  </si>
  <si>
    <t>21位</t>
  </si>
  <si>
    <t>クラッキＪＦＣ</t>
  </si>
  <si>
    <t>アステラーソ高畠ＦＣ</t>
  </si>
  <si>
    <t>15位</t>
  </si>
  <si>
    <t>興譲小ＳＳＳ</t>
  </si>
  <si>
    <t>三川ＳＣｊｒ</t>
  </si>
  <si>
    <t>亀ヶ崎ＳＳＳ</t>
  </si>
  <si>
    <t>松山ＳＳＳ</t>
  </si>
  <si>
    <t>山新Ｌ5位</t>
  </si>
  <si>
    <t>山形地区L　5位</t>
  </si>
  <si>
    <t>山形地区L　23位</t>
  </si>
  <si>
    <t>5位</t>
  </si>
  <si>
    <t>ＦＣリベルタ</t>
  </si>
  <si>
    <t>22位</t>
  </si>
  <si>
    <t>大郷ＳＣ</t>
  </si>
  <si>
    <t>ＦＣ　グラッソ</t>
  </si>
  <si>
    <t>16位</t>
  </si>
  <si>
    <t>わかくさＳＳＳ</t>
  </si>
  <si>
    <t>豊浦ｊｒＦＣ</t>
  </si>
  <si>
    <t>松陵ドリームズＳＳＳ</t>
  </si>
  <si>
    <t>日新ＳＳＳ</t>
  </si>
  <si>
    <t>【17】</t>
  </si>
  <si>
    <t>6位</t>
  </si>
  <si>
    <t>東根キッカーズ</t>
  </si>
  <si>
    <t>23位</t>
  </si>
  <si>
    <t>北村山UNITED．FC</t>
  </si>
  <si>
    <t>白鷹ＦＣホークス</t>
  </si>
  <si>
    <t>17位</t>
  </si>
  <si>
    <t>ＦＣ宮内2002ジュニア</t>
  </si>
  <si>
    <t>Ｑｕｉｎｔｏ鶴岡ＦＣ</t>
  </si>
  <si>
    <t>松原ＳＳＳ</t>
  </si>
  <si>
    <t>宮野浦ＳＳＳ</t>
  </si>
  <si>
    <t>山形地区L　29位</t>
  </si>
  <si>
    <t>【31】</t>
  </si>
  <si>
    <t>【80】</t>
  </si>
  <si>
    <t>山形地区L　12位</t>
  </si>
  <si>
    <t>7位</t>
  </si>
  <si>
    <t>ＤＵＯ山形ＪＳＣ</t>
  </si>
  <si>
    <t>24位</t>
  </si>
  <si>
    <t>尾花沢ＦＣ</t>
  </si>
  <si>
    <t>アビーカ米沢ＦＣ</t>
  </si>
  <si>
    <t>米沢市東部ＳＳＳ</t>
  </si>
  <si>
    <t>峰栄ＳＳＳ</t>
  </si>
  <si>
    <t>泉田ＳＳＳ</t>
  </si>
  <si>
    <t>浜中ＳＳ</t>
  </si>
  <si>
    <t>【2】</t>
  </si>
  <si>
    <t>8位</t>
  </si>
  <si>
    <t>ふじかげＳＣ山形</t>
  </si>
  <si>
    <t>25位</t>
  </si>
  <si>
    <t>ＦＣ蔵王ＳＳ</t>
  </si>
  <si>
    <t>ＲＥＤ　ＬＩＯＮＳ</t>
  </si>
  <si>
    <t>高畠蹴友ＳＣＳＳ</t>
  </si>
  <si>
    <t>暘光ＳＳＳ</t>
  </si>
  <si>
    <t>若浜ＳＳＳ</t>
  </si>
  <si>
    <t>真室川ＦＣＳＳ</t>
  </si>
  <si>
    <t>山形地区L　18位</t>
  </si>
  <si>
    <t>【61】</t>
  </si>
  <si>
    <t>酒田新庄L　5位</t>
  </si>
  <si>
    <t>酒新Ｌ5位</t>
  </si>
  <si>
    <t>9位</t>
  </si>
  <si>
    <t>うめばちＳＳ</t>
  </si>
  <si>
    <t>26位</t>
  </si>
  <si>
    <t>こまくさＦＣ</t>
  </si>
  <si>
    <t>Aspirante　FC</t>
  </si>
  <si>
    <t>窪田ＳＣ</t>
  </si>
  <si>
    <t>ＦＣ余目</t>
  </si>
  <si>
    <t>富士見ＳＳＳ</t>
  </si>
  <si>
    <t>琢成ＳＳＳ</t>
  </si>
  <si>
    <t>10位</t>
  </si>
  <si>
    <t>F．C．ReGoLa</t>
  </si>
  <si>
    <t>27位</t>
  </si>
  <si>
    <t>出羽ＳＳＳ</t>
  </si>
  <si>
    <t>小国ＳＳＳ</t>
  </si>
  <si>
    <t>川西ＪＦＣ 2nd</t>
  </si>
  <si>
    <t>鶴岡城北ＳＳＳ</t>
  </si>
  <si>
    <t>ＡＣ．Ｚｅｅｌｅ</t>
  </si>
  <si>
    <t>酒新Ｌ3位</t>
  </si>
  <si>
    <t>酒田新庄L　3位</t>
  </si>
  <si>
    <t>【47】</t>
  </si>
  <si>
    <t>酒田新庄L　17位</t>
  </si>
  <si>
    <t>北斗ＦＣＳＳ</t>
  </si>
  <si>
    <t>28位</t>
  </si>
  <si>
    <t>滝山ＳＳＳ</t>
  </si>
  <si>
    <t>北部ＦＣ</t>
  </si>
  <si>
    <t>庄内ＦＣアカデミー　ジュニア</t>
  </si>
  <si>
    <t>【32】</t>
  </si>
  <si>
    <t>【18】</t>
  </si>
  <si>
    <t>神町ＦＣ</t>
  </si>
  <si>
    <t>29位</t>
  </si>
  <si>
    <t>ＦＣ中山ＳＳ</t>
  </si>
  <si>
    <t>ＦＣアドバンス</t>
  </si>
  <si>
    <t>酒田新庄L　19位</t>
  </si>
  <si>
    <t>【69】</t>
  </si>
  <si>
    <t>酒田新庄L　10位</t>
  </si>
  <si>
    <t>まいづるＦＣ</t>
  </si>
  <si>
    <t>30位</t>
  </si>
  <si>
    <t>鈴川ＳＳＳ</t>
  </si>
  <si>
    <t>朝日ＳＳＳ</t>
  </si>
  <si>
    <t>【3】</t>
  </si>
  <si>
    <t>アスキーＦＣ</t>
  </si>
  <si>
    <t>31位</t>
  </si>
  <si>
    <t>津山ＳＳ</t>
  </si>
  <si>
    <t>稲穂ＳＳＳ</t>
  </si>
  <si>
    <t>酒田新庄L　12位</t>
  </si>
  <si>
    <t>置賜地区L　3位</t>
  </si>
  <si>
    <t>置賜Ｌ3位</t>
  </si>
  <si>
    <t>山辺ＦＣジュニアＳＳ</t>
  </si>
  <si>
    <t>32位</t>
  </si>
  <si>
    <t>すぎのこＦＣ</t>
  </si>
  <si>
    <t>【県北リーグ】</t>
  </si>
  <si>
    <t>【県南リーグ】</t>
  </si>
  <si>
    <t>WAGO MOLINO FC Ｊｒ</t>
  </si>
  <si>
    <t>【84】</t>
  </si>
  <si>
    <t>【86】</t>
  </si>
  <si>
    <t>【48】</t>
  </si>
  <si>
    <t>上山南ＪＦＣ</t>
  </si>
  <si>
    <t>33位</t>
  </si>
  <si>
    <t>クローバーＦＣ</t>
  </si>
  <si>
    <t xml:space="preserve">1位 </t>
  </si>
  <si>
    <t>モンテディオ山形ジュニア庄内</t>
  </si>
  <si>
    <t>Ｓ・Ｆ・Ｃ　ジェラーレ</t>
  </si>
  <si>
    <t>致道ＳＳＳ</t>
  </si>
  <si>
    <t>鶴岡Ｌ3位</t>
  </si>
  <si>
    <t>鶴岡地区L　3位</t>
  </si>
  <si>
    <t>置賜地区L　19位</t>
  </si>
  <si>
    <t>ＦＣドラゴン</t>
  </si>
  <si>
    <t>34位</t>
  </si>
  <si>
    <t>【19】</t>
  </si>
  <si>
    <t>鶴岡地区L　13位</t>
  </si>
  <si>
    <t>【33】</t>
  </si>
  <si>
    <t>置賜地区L　12位</t>
  </si>
  <si>
    <t>【4】</t>
  </si>
  <si>
    <t>鶴岡地区L　8位</t>
  </si>
  <si>
    <t>山形地区L　3位</t>
  </si>
  <si>
    <t>山新Ｌ3位</t>
  </si>
  <si>
    <t>【62】</t>
  </si>
  <si>
    <t>酒新Ｌ4位</t>
  </si>
  <si>
    <t>酒田新庄L　4位</t>
  </si>
  <si>
    <t>【49】</t>
  </si>
  <si>
    <t>山形地区L　31位</t>
  </si>
  <si>
    <t>【34】</t>
  </si>
  <si>
    <t>【20】</t>
  </si>
  <si>
    <t>酒田新庄L　18位</t>
  </si>
  <si>
    <t>山形地区L　20位</t>
  </si>
  <si>
    <t>【5】</t>
  </si>
  <si>
    <t>【70】</t>
  </si>
  <si>
    <t>酒田新庄L　11位</t>
  </si>
  <si>
    <t>置賜地区L　4位</t>
  </si>
  <si>
    <t>置賜Ｌ4位</t>
  </si>
  <si>
    <t>【77】</t>
  </si>
  <si>
    <t>【50】</t>
  </si>
  <si>
    <t>山新Ｌ6位</t>
  </si>
  <si>
    <t>山形地区L　6位</t>
  </si>
  <si>
    <t>置賜地区L　18位</t>
  </si>
  <si>
    <t>【21】</t>
  </si>
  <si>
    <t>山形地区L　28位</t>
  </si>
  <si>
    <t>【35】</t>
  </si>
  <si>
    <t>置賜地区L　11位</t>
  </si>
  <si>
    <t>【6】</t>
  </si>
  <si>
    <t>【81】</t>
  </si>
  <si>
    <t>山形地区L　17位</t>
  </si>
  <si>
    <t>【63】</t>
  </si>
  <si>
    <t>山形地区L　10位</t>
  </si>
  <si>
    <t>山新Ｌ10位</t>
  </si>
  <si>
    <t>置賜Ｌ1位</t>
  </si>
  <si>
    <t>置賜地区L　1位</t>
  </si>
  <si>
    <t>【51】</t>
  </si>
  <si>
    <t>山形地区L　24位</t>
  </si>
  <si>
    <t>【36】</t>
  </si>
  <si>
    <t>【22】</t>
  </si>
  <si>
    <t>置賜地区L　21位</t>
  </si>
  <si>
    <t>【71】</t>
  </si>
  <si>
    <t>山形地区L　13位</t>
  </si>
  <si>
    <t>【7】</t>
  </si>
  <si>
    <t>置賜地区L　14位</t>
  </si>
  <si>
    <t>酒田新庄L　1位</t>
  </si>
  <si>
    <t>酒新Ｌ1位</t>
  </si>
  <si>
    <t>【52】</t>
  </si>
  <si>
    <t>鶴岡Ｌ2位</t>
  </si>
  <si>
    <t>鶴岡地区L　2位</t>
  </si>
  <si>
    <t>酒田新庄L　14位</t>
  </si>
  <si>
    <t>【88】</t>
  </si>
  <si>
    <t>【89】</t>
  </si>
  <si>
    <t>鶴岡地区L　14位</t>
  </si>
  <si>
    <t>【37】</t>
  </si>
  <si>
    <t>【91】</t>
  </si>
  <si>
    <t>山形地区L　2位</t>
  </si>
  <si>
    <t>山新Ｌ2位</t>
  </si>
  <si>
    <t>【8】</t>
  </si>
  <si>
    <t>鶴岡地区L　9位</t>
  </si>
  <si>
    <t>【53】</t>
  </si>
  <si>
    <t>山形地区L　32位</t>
  </si>
  <si>
    <t>【64】</t>
  </si>
  <si>
    <t>【23】</t>
  </si>
  <si>
    <t>山新Ｌ9位</t>
  </si>
  <si>
    <t>山形地区L　9位</t>
  </si>
  <si>
    <t>山形地区L　21位</t>
  </si>
  <si>
    <t>【38】</t>
  </si>
  <si>
    <t>【72】</t>
  </si>
  <si>
    <t>山形地区L　25位</t>
  </si>
  <si>
    <t>鶴岡地区L　5位</t>
  </si>
  <si>
    <t>鶴岡Ｌ5位</t>
  </si>
  <si>
    <t>【9】</t>
  </si>
  <si>
    <t>【90】</t>
  </si>
  <si>
    <t>【24】</t>
  </si>
  <si>
    <t>山形地区L　14位</t>
  </si>
  <si>
    <t>鶴岡地区L　16位</t>
  </si>
  <si>
    <t>【78】</t>
  </si>
  <si>
    <t>【54】</t>
  </si>
  <si>
    <t>酒新Ｌ6位</t>
  </si>
  <si>
    <t>酒田新庄L　6位</t>
  </si>
  <si>
    <t>鶴岡地区L　11位</t>
  </si>
  <si>
    <t>【25】</t>
  </si>
  <si>
    <t>酒田新庄L　16位</t>
  </si>
  <si>
    <t>【39】</t>
  </si>
  <si>
    <t>【82】</t>
  </si>
  <si>
    <t>鶴岡地区L　6位</t>
  </si>
  <si>
    <t>【10】</t>
  </si>
  <si>
    <t>酒田新庄L　9位</t>
  </si>
  <si>
    <t>【65】</t>
  </si>
  <si>
    <t>山形地区L　8位</t>
  </si>
  <si>
    <t>山新Ｌ8位</t>
  </si>
  <si>
    <t>置賜Ｌ2位</t>
  </si>
  <si>
    <t>置賜地区L　2位</t>
  </si>
  <si>
    <t>【55】</t>
  </si>
  <si>
    <t>山形地区L　26位</t>
  </si>
  <si>
    <t>【40】</t>
  </si>
  <si>
    <t>【26】</t>
  </si>
  <si>
    <t>置賜地区L　20位</t>
  </si>
  <si>
    <t>【73】</t>
  </si>
  <si>
    <t>山形地区L　15位</t>
  </si>
  <si>
    <t>【11】</t>
  </si>
  <si>
    <t>置賜地区L　13位</t>
  </si>
  <si>
    <t>酒田新庄L　2位</t>
  </si>
  <si>
    <t>酒新Ｌ2位</t>
  </si>
  <si>
    <t>【85】</t>
  </si>
  <si>
    <t>【87】</t>
  </si>
  <si>
    <t>【56】</t>
  </si>
  <si>
    <t>山新Ｌ4位</t>
  </si>
  <si>
    <t>山形地区L　4位</t>
  </si>
  <si>
    <t>酒田新庄L　13位</t>
  </si>
  <si>
    <t>山形地区L　30位</t>
  </si>
  <si>
    <t>【41】</t>
  </si>
  <si>
    <t>鶴岡地区L　4位</t>
  </si>
  <si>
    <t>鶴岡Ｌ4位</t>
  </si>
  <si>
    <t>【12】</t>
  </si>
  <si>
    <t>山形地区L　19位</t>
  </si>
  <si>
    <t>【57】</t>
  </si>
  <si>
    <t>鶴岡地区L　12位</t>
  </si>
  <si>
    <t>【66】</t>
  </si>
  <si>
    <t>【27】</t>
  </si>
  <si>
    <t>酒新Ｌ7位</t>
  </si>
  <si>
    <t>酒田新庄L　7位</t>
  </si>
  <si>
    <t>鶴岡地区L　7位</t>
  </si>
  <si>
    <t>【42】</t>
  </si>
  <si>
    <t>【74】</t>
  </si>
  <si>
    <t>酒田新庄L　15位</t>
  </si>
  <si>
    <t>置賜地区L　7位</t>
  </si>
  <si>
    <t>置賜Ｌ7位</t>
  </si>
  <si>
    <t>【13】</t>
  </si>
  <si>
    <t>【58】</t>
  </si>
  <si>
    <t>酒田新庄L　8位</t>
  </si>
  <si>
    <t>置賜地区L　15位</t>
  </si>
  <si>
    <t>【28】</t>
  </si>
  <si>
    <t>置賜Ｌ6位</t>
  </si>
  <si>
    <t>置賜地区L　6位</t>
  </si>
  <si>
    <t>【83】</t>
  </si>
  <si>
    <t>置賜地区L　8位</t>
  </si>
  <si>
    <t>置賜地区L　16位</t>
  </si>
  <si>
    <t>【43】</t>
  </si>
  <si>
    <t>山形地区L　7位</t>
  </si>
  <si>
    <t>山新Ｌ7位</t>
  </si>
  <si>
    <t>【14】</t>
  </si>
  <si>
    <t>置賜地区L　9位</t>
  </si>
  <si>
    <t>【67】</t>
  </si>
  <si>
    <t>【59】</t>
  </si>
  <si>
    <t>山形地区L　27位</t>
  </si>
  <si>
    <t>【29】</t>
  </si>
  <si>
    <t>山新Ｌ1位</t>
  </si>
  <si>
    <t>山形地区L　1位</t>
  </si>
  <si>
    <t>【75】</t>
  </si>
  <si>
    <t>山形地区L　16位</t>
  </si>
  <si>
    <t>【44】</t>
  </si>
  <si>
    <t>山形地区L　33位</t>
  </si>
  <si>
    <t>県南Ｌ1位</t>
  </si>
  <si>
    <t>【15】</t>
  </si>
  <si>
    <t>山形地区L　22位</t>
  </si>
  <si>
    <t>Mach No</t>
  </si>
  <si>
    <t>月日</t>
  </si>
  <si>
    <t>時間</t>
  </si>
  <si>
    <t>チーム</t>
  </si>
  <si>
    <t>審判</t>
  </si>
  <si>
    <t>会場</t>
  </si>
  <si>
    <t>日時/会場/時間/審判を入力する担当</t>
  </si>
  <si>
    <t>置賜L　17位</t>
  </si>
  <si>
    <t>vs</t>
  </si>
  <si>
    <t>置賜L　10位</t>
  </si>
  <si>
    <t>高畠蹴友SC</t>
  </si>
  <si>
    <t>長井ブレイズ</t>
  </si>
  <si>
    <t>米沢市営人工芝サッカーフィールド</t>
  </si>
  <si>
    <t>置賜地区</t>
  </si>
  <si>
    <t>山新L　29位</t>
  </si>
  <si>
    <t>山新L　18位</t>
  </si>
  <si>
    <t>鈴川サッカースポーツ少年団</t>
  </si>
  <si>
    <t>山形市球技場Ｂ北</t>
  </si>
  <si>
    <t>山形地区</t>
  </si>
  <si>
    <t>酒新L　19位</t>
  </si>
  <si>
    <t>酒新L　12位</t>
  </si>
  <si>
    <t>宮野浦SSS</t>
  </si>
  <si>
    <t>富士見SSS</t>
  </si>
  <si>
    <t>戸沢村若者センターグランド　Ａ</t>
  </si>
  <si>
    <t>酒田新庄地区</t>
  </si>
  <si>
    <t>鶴岡L　13位</t>
  </si>
  <si>
    <t>鶴岡L　8位</t>
  </si>
  <si>
    <t>FCアドバンス</t>
  </si>
  <si>
    <t>峰栄SSS</t>
  </si>
  <si>
    <t>庄内町八幡スポーツ公園サッカー場（Ａ）</t>
  </si>
  <si>
    <t>鶴岡地区</t>
  </si>
  <si>
    <t>酒新L　18位</t>
  </si>
  <si>
    <t>酒新L　11位</t>
  </si>
  <si>
    <t>日新SSS</t>
  </si>
  <si>
    <t>若浜SSS</t>
  </si>
  <si>
    <t>戸沢村若者センターグランド　Ｂ</t>
  </si>
  <si>
    <t>山新L　28位</t>
  </si>
  <si>
    <t>山新L　17位</t>
  </si>
  <si>
    <t>ＦＣ蔵王スポーツ少年団</t>
  </si>
  <si>
    <t>アスキーフットボールクラブ</t>
  </si>
  <si>
    <t>山形県総合運動公園第2運動広場Ａ北</t>
  </si>
  <si>
    <t>置賜L　21位</t>
  </si>
  <si>
    <t>置賜L　14位</t>
  </si>
  <si>
    <t>東部ＳＳＳ</t>
  </si>
  <si>
    <t>北部FC</t>
  </si>
  <si>
    <t>鶴岡L　14位</t>
  </si>
  <si>
    <t>鶴岡L　9位</t>
  </si>
  <si>
    <t>WAGO MOLINO FCjr</t>
  </si>
  <si>
    <t>鶴岡城北SSS</t>
  </si>
  <si>
    <t>庄内町八幡スポーツ公園サッカー場（Ｂ）</t>
  </si>
  <si>
    <t>山新L　25位</t>
  </si>
  <si>
    <t>山新L　14位</t>
  </si>
  <si>
    <t>滝山サッカースポーツ少年団</t>
  </si>
  <si>
    <t>酒新L　16位</t>
  </si>
  <si>
    <t>酒新L　9位</t>
  </si>
  <si>
    <t>浜中SSS</t>
  </si>
  <si>
    <t>AC.Zeele</t>
  </si>
  <si>
    <t>置賜L　20位</t>
  </si>
  <si>
    <t>置賜L　13位</t>
  </si>
  <si>
    <t>レッドライオンズ</t>
  </si>
  <si>
    <t>山新L　30位</t>
  </si>
  <si>
    <t>山新L　19位</t>
  </si>
  <si>
    <t>ＦＣ中山スポーツ少年団</t>
  </si>
  <si>
    <t>酒新L　15位</t>
  </si>
  <si>
    <t>酒新L　8位</t>
  </si>
  <si>
    <t>琢成SSS</t>
  </si>
  <si>
    <t>泉JSC</t>
  </si>
  <si>
    <t>置賜L　16位</t>
  </si>
  <si>
    <t>置賜L　9位</t>
  </si>
  <si>
    <t>運営</t>
  </si>
  <si>
    <t>山新L　33位</t>
  </si>
  <si>
    <t>山新L　22位</t>
  </si>
  <si>
    <t>Ｆ．Ｃ．ＲｅＧｏＬａ</t>
  </si>
  <si>
    <t>鶴岡L　15位</t>
  </si>
  <si>
    <t>鶴岡L　10位</t>
  </si>
  <si>
    <t>稲穂SSS</t>
  </si>
  <si>
    <t>山新L　23位</t>
  </si>
  <si>
    <t>山新L　12位</t>
  </si>
  <si>
    <t>山形市球技場Ａ南</t>
  </si>
  <si>
    <t>酒新L　17位</t>
  </si>
  <si>
    <t>酒新L　10位</t>
  </si>
  <si>
    <t>真室川FC</t>
  </si>
  <si>
    <t>十坂SSS</t>
  </si>
  <si>
    <t>置賜L　19位</t>
  </si>
  <si>
    <t>置賜L　12位</t>
  </si>
  <si>
    <t>FC宮内</t>
  </si>
  <si>
    <t>小国SSS</t>
  </si>
  <si>
    <t>山新L　31位</t>
  </si>
  <si>
    <t>山新L　20位</t>
  </si>
  <si>
    <t>出羽サッカースポーツ少年団</t>
  </si>
  <si>
    <t>山形県総合運動公園第2運動広場Ｂ南</t>
  </si>
  <si>
    <t>置賜L　18位</t>
  </si>
  <si>
    <t>置賜L　11位</t>
  </si>
  <si>
    <t>川西JFC 2nd</t>
  </si>
  <si>
    <t>FCアルカディア</t>
  </si>
  <si>
    <t>山新L　24位</t>
  </si>
  <si>
    <t>山新L　13位</t>
  </si>
  <si>
    <t>山辺ＦＣジュニアスポーツ少年団</t>
  </si>
  <si>
    <t>山新L　32位</t>
  </si>
  <si>
    <t>山新L　21位</t>
  </si>
  <si>
    <t>北村山ユナイテッド</t>
  </si>
  <si>
    <t>神町FC</t>
  </si>
  <si>
    <t>鶴岡L　5位</t>
  </si>
  <si>
    <t>鶴岡L　16位</t>
  </si>
  <si>
    <t>サルバトーレ櫛引SCジュニア</t>
  </si>
  <si>
    <t>№8 勝者</t>
  </si>
  <si>
    <t>鶴岡L　11位</t>
  </si>
  <si>
    <t>鶴岡L　6位</t>
  </si>
  <si>
    <t>鶴岡jr.FC</t>
  </si>
  <si>
    <t>羽黒SSS</t>
  </si>
  <si>
    <t>山新L　26位</t>
  </si>
  <si>
    <t>山新L　15位</t>
  </si>
  <si>
    <t>No15 勝者</t>
  </si>
  <si>
    <t>No22 勝者</t>
  </si>
  <si>
    <t>鶴岡L　12位</t>
  </si>
  <si>
    <t>鶴岡L　7位</t>
  </si>
  <si>
    <t>朝日SSS</t>
  </si>
  <si>
    <t>暘光SSS</t>
  </si>
  <si>
    <t>置賜L　15位</t>
  </si>
  <si>
    <t>置賜L　8位</t>
  </si>
  <si>
    <t>窪田SC</t>
  </si>
  <si>
    <t>南陽WEST.FC</t>
  </si>
  <si>
    <t>山新L　27位</t>
  </si>
  <si>
    <t>山新L　16位</t>
  </si>
  <si>
    <t>南沼原サッカースポーツ少年団</t>
  </si>
  <si>
    <t>置賜L　5位</t>
  </si>
  <si>
    <t>【1】の勝者</t>
  </si>
  <si>
    <t>No1 勝者</t>
  </si>
  <si>
    <t xml:space="preserve">川西JFC </t>
  </si>
  <si>
    <t>No19 勝者</t>
  </si>
  <si>
    <t>山新L　5位</t>
  </si>
  <si>
    <t>【2】の勝者</t>
  </si>
  <si>
    <t>No2 勝者</t>
  </si>
  <si>
    <t>ＦＣやまぼうしスポーツ少年団</t>
  </si>
  <si>
    <t>No12 勝者</t>
  </si>
  <si>
    <t>酒新L　3位</t>
  </si>
  <si>
    <t>【3】の勝者</t>
  </si>
  <si>
    <t>No3 勝者</t>
  </si>
  <si>
    <t>松原SSS</t>
  </si>
  <si>
    <t>鶴岡L　3位</t>
  </si>
  <si>
    <t>【4】の勝者</t>
  </si>
  <si>
    <t>No4 勝者</t>
  </si>
  <si>
    <t>№8 敗者</t>
  </si>
  <si>
    <t>№27 敗者</t>
  </si>
  <si>
    <t>酒新L　4位</t>
  </si>
  <si>
    <t>【5】の勝者</t>
  </si>
  <si>
    <t>No5 勝者</t>
  </si>
  <si>
    <t>泉田SSS</t>
  </si>
  <si>
    <t>山新L　6位</t>
  </si>
  <si>
    <t>【6】の勝者</t>
  </si>
  <si>
    <t>No6 勝者</t>
  </si>
  <si>
    <t>うめばちサッカー少年団</t>
  </si>
  <si>
    <t>No9 勝者</t>
  </si>
  <si>
    <t>置賜L　1位</t>
  </si>
  <si>
    <t>【7】の勝者</t>
  </si>
  <si>
    <t>No7 勝者</t>
  </si>
  <si>
    <t>アステラーソ高畠</t>
  </si>
  <si>
    <t>No21 勝者</t>
  </si>
  <si>
    <t>鶴岡L　2位</t>
  </si>
  <si>
    <t>【8】の勝者</t>
  </si>
  <si>
    <t>No8 勝者</t>
  </si>
  <si>
    <t>№4 敗者</t>
  </si>
  <si>
    <t>№16 敗者</t>
  </si>
  <si>
    <t>山新L　9位</t>
  </si>
  <si>
    <t>【9】の勝者</t>
  </si>
  <si>
    <t>酒新L　6位</t>
  </si>
  <si>
    <t>【10】の勝者</t>
  </si>
  <si>
    <t>No10 勝者</t>
  </si>
  <si>
    <t>松陵DREAMS</t>
  </si>
  <si>
    <t>置賜L　2位</t>
  </si>
  <si>
    <t>【11】の勝者</t>
  </si>
  <si>
    <t>No11 勝者</t>
  </si>
  <si>
    <t>アビーカ米沢</t>
  </si>
  <si>
    <t>No28 勝者</t>
  </si>
  <si>
    <t>山新L　4位</t>
  </si>
  <si>
    <t>【12】の勝者</t>
  </si>
  <si>
    <t>酒新L　7位</t>
  </si>
  <si>
    <t>【13】の勝者</t>
  </si>
  <si>
    <t>No13 勝者</t>
  </si>
  <si>
    <t>平田JSC</t>
  </si>
  <si>
    <t>松山SSS</t>
  </si>
  <si>
    <t>置賜L　6位</t>
  </si>
  <si>
    <t>【14】の勝者</t>
  </si>
  <si>
    <t>No14 勝者</t>
  </si>
  <si>
    <t>置賜リーグ事務局</t>
  </si>
  <si>
    <t>山新L　1位</t>
  </si>
  <si>
    <t>【15】の勝者</t>
  </si>
  <si>
    <t>No15 敗者</t>
  </si>
  <si>
    <t>No22 敗者</t>
  </si>
  <si>
    <t>鶴岡L　1位</t>
  </si>
  <si>
    <t>【16】の勝者</t>
  </si>
  <si>
    <t>No16 勝者</t>
  </si>
  <si>
    <t>庄内FCアカデミージュニア</t>
  </si>
  <si>
    <t>Quinto鶴岡FC</t>
  </si>
  <si>
    <t>山形L　11位</t>
  </si>
  <si>
    <t>【17】の勝者</t>
  </si>
  <si>
    <t>No17 勝者</t>
  </si>
  <si>
    <t>No23 勝者</t>
  </si>
  <si>
    <t>酒新L　5位</t>
  </si>
  <si>
    <t>【18】の勝者</t>
  </si>
  <si>
    <t>No18 勝者</t>
  </si>
  <si>
    <t>グランツSC</t>
  </si>
  <si>
    <t>一條SSS</t>
  </si>
  <si>
    <t>置賜L　3位</t>
  </si>
  <si>
    <t>【19】の勝者</t>
  </si>
  <si>
    <t>FCグラッソ</t>
  </si>
  <si>
    <t>山新L　3位</t>
  </si>
  <si>
    <t>【20】の勝者</t>
  </si>
  <si>
    <t>No20 勝者</t>
  </si>
  <si>
    <t>No29 勝者</t>
  </si>
  <si>
    <t>置賜L　4位</t>
  </si>
  <si>
    <t>【21】の勝者</t>
  </si>
  <si>
    <t>ながいユナイテッド</t>
  </si>
  <si>
    <t>山新L　10位</t>
  </si>
  <si>
    <t>【22】の勝者</t>
  </si>
  <si>
    <t>No26 勝者</t>
  </si>
  <si>
    <t>酒新L　1位</t>
  </si>
  <si>
    <t>酒新L　14位</t>
  </si>
  <si>
    <t>最上ユナイテッド</t>
  </si>
  <si>
    <t>山新L　2位</t>
  </si>
  <si>
    <t>【23】の勝者</t>
  </si>
  <si>
    <t>北斗ＦＣスポーツ少年団</t>
  </si>
  <si>
    <t>No24 勝者</t>
  </si>
  <si>
    <t>【24】の勝者</t>
  </si>
  <si>
    <t>【25】の勝者</t>
  </si>
  <si>
    <t>No25 勝者</t>
  </si>
  <si>
    <t>三川SCjr</t>
  </si>
  <si>
    <t>№27 勝者</t>
  </si>
  <si>
    <t>山新L　8位</t>
  </si>
  <si>
    <t>【26】の勝者</t>
  </si>
  <si>
    <t>No44 勝者</t>
  </si>
  <si>
    <t>No51 勝者</t>
  </si>
  <si>
    <t>酒新L　2位</t>
  </si>
  <si>
    <t>酒新L　13位</t>
  </si>
  <si>
    <t>亀ヶ崎SSS</t>
  </si>
  <si>
    <t>鶴岡L　4位</t>
  </si>
  <si>
    <t>【27】の勝者</t>
  </si>
  <si>
    <t>No27 勝者</t>
  </si>
  <si>
    <t>豊浦jr.FC</t>
  </si>
  <si>
    <t>致道SSS</t>
  </si>
  <si>
    <t>置賜L　7位</t>
  </si>
  <si>
    <t>【28】の勝者</t>
  </si>
  <si>
    <t>山新L　7位</t>
  </si>
  <si>
    <t>【29】の勝者</t>
  </si>
  <si>
    <t>【30】の勝者</t>
  </si>
  <si>
    <t>No30 勝者</t>
  </si>
  <si>
    <t>大会事務局</t>
  </si>
  <si>
    <t>No31 勝者</t>
  </si>
  <si>
    <t>【31】の勝者</t>
  </si>
  <si>
    <t>【32】の勝者</t>
  </si>
  <si>
    <t>No32 勝者</t>
  </si>
  <si>
    <t>No33 勝者</t>
  </si>
  <si>
    <t>【33】の勝者</t>
  </si>
  <si>
    <t>【34】の勝者</t>
  </si>
  <si>
    <t>No34 勝者</t>
  </si>
  <si>
    <t>No35 勝者</t>
  </si>
  <si>
    <t>【35】の勝者</t>
  </si>
  <si>
    <t>【36】の勝者</t>
  </si>
  <si>
    <t>No36 勝者</t>
  </si>
  <si>
    <t>No37 勝者</t>
  </si>
  <si>
    <t>【37】の勝者</t>
  </si>
  <si>
    <t>【38】の勝者</t>
  </si>
  <si>
    <t>No38 勝者</t>
  </si>
  <si>
    <t>No39 勝者</t>
  </si>
  <si>
    <t>【39】の勝者</t>
  </si>
  <si>
    <t>【40】の勝者</t>
  </si>
  <si>
    <t>No40 勝者</t>
  </si>
  <si>
    <t>No41 勝者</t>
  </si>
  <si>
    <t>【41】の勝者</t>
  </si>
  <si>
    <t>【42】の勝者</t>
  </si>
  <si>
    <t>No42 勝者</t>
  </si>
  <si>
    <t>No43 勝者</t>
  </si>
  <si>
    <t>【43】の勝者</t>
  </si>
  <si>
    <t>【44】の勝者</t>
  </si>
  <si>
    <t>No45 勝者</t>
  </si>
  <si>
    <t>【45】の勝者</t>
  </si>
  <si>
    <t>【46】の勝者</t>
  </si>
  <si>
    <t>No46 勝者</t>
  </si>
  <si>
    <t>No47 勝者</t>
  </si>
  <si>
    <t>【47】の勝者</t>
  </si>
  <si>
    <t>【48】の勝者</t>
  </si>
  <si>
    <t>No48 勝者</t>
  </si>
  <si>
    <t>No49 勝者</t>
  </si>
  <si>
    <t>【49】の勝者</t>
  </si>
  <si>
    <t>【50】の勝者</t>
  </si>
  <si>
    <t>No50 勝者</t>
  </si>
  <si>
    <t>【51】の勝者</t>
  </si>
  <si>
    <t>【52】の勝者</t>
  </si>
  <si>
    <t>No52 勝者</t>
  </si>
  <si>
    <t>No53 勝者</t>
  </si>
  <si>
    <t>【53】の勝者</t>
  </si>
  <si>
    <t>【54】の勝者</t>
  </si>
  <si>
    <t>No54 勝者</t>
  </si>
  <si>
    <t>No55 勝者</t>
  </si>
  <si>
    <t>【55】の勝者</t>
  </si>
  <si>
    <t>【56】の勝者</t>
  </si>
  <si>
    <t>No56 勝者</t>
  </si>
  <si>
    <t>No57 勝者</t>
  </si>
  <si>
    <t>【57】の勝者</t>
  </si>
  <si>
    <t>【58】の勝者</t>
  </si>
  <si>
    <t>No58 勝者</t>
  </si>
  <si>
    <t>No59 勝者</t>
  </si>
  <si>
    <t>【59】の勝者</t>
  </si>
  <si>
    <t>No60 勝者</t>
  </si>
  <si>
    <t>【60】の勝者</t>
  </si>
  <si>
    <t>【61】の勝者</t>
  </si>
  <si>
    <t>No61 勝者</t>
  </si>
  <si>
    <t>No62 勝者</t>
  </si>
  <si>
    <t>【62】の勝者</t>
  </si>
  <si>
    <t>【63】の勝者</t>
  </si>
  <si>
    <t>No63 勝者</t>
  </si>
  <si>
    <t>No64 勝者</t>
  </si>
  <si>
    <t>【64】の勝者</t>
  </si>
  <si>
    <t>【65】の勝者</t>
  </si>
  <si>
    <t>No65 勝者</t>
  </si>
  <si>
    <t>No66 勝者</t>
  </si>
  <si>
    <t>【66】の勝者</t>
  </si>
  <si>
    <t>【67】の勝者</t>
  </si>
  <si>
    <t>No67 勝者</t>
  </si>
  <si>
    <t>No68 勝者</t>
  </si>
  <si>
    <t>【68】の勝者</t>
  </si>
  <si>
    <t>【69】の勝者</t>
  </si>
  <si>
    <t>No69 勝者</t>
  </si>
  <si>
    <t>No70 勝者</t>
  </si>
  <si>
    <t>【70】の勝者</t>
  </si>
  <si>
    <t>【71】の勝者</t>
  </si>
  <si>
    <t>No71 勝者</t>
  </si>
  <si>
    <t>No72 勝者</t>
  </si>
  <si>
    <t>【72】の勝者</t>
  </si>
  <si>
    <t>【73】の勝者</t>
  </si>
  <si>
    <t>No73 勝者</t>
  </si>
  <si>
    <t>No74 勝者</t>
  </si>
  <si>
    <t>【74】の勝者</t>
  </si>
  <si>
    <t>【75】の勝者</t>
  </si>
  <si>
    <t>No75 勝者</t>
  </si>
  <si>
    <t>No76 勝者</t>
  </si>
  <si>
    <t>【76】の勝者</t>
  </si>
  <si>
    <t>【77】の勝者</t>
  </si>
  <si>
    <t>No77 勝者</t>
  </si>
  <si>
    <t>【76】の負者</t>
  </si>
  <si>
    <t>【77】の敗者</t>
  </si>
  <si>
    <t>No78 勝者</t>
  </si>
  <si>
    <t>【78】の勝者</t>
  </si>
  <si>
    <t>【79】の勝者</t>
  </si>
  <si>
    <t>No79 勝者</t>
  </si>
  <si>
    <t>【78】の負者</t>
  </si>
  <si>
    <t>【79】の敗者</t>
  </si>
  <si>
    <t>No80 勝者</t>
  </si>
  <si>
    <t>【80】の勝者</t>
  </si>
  <si>
    <t>【81】の勝者</t>
  </si>
  <si>
    <t>No81 勝者</t>
  </si>
  <si>
    <t>【80】の負者</t>
  </si>
  <si>
    <t>【81】の敗者</t>
  </si>
  <si>
    <t>No82 勝者</t>
  </si>
  <si>
    <t>【82】の勝者</t>
  </si>
  <si>
    <t>【83】の勝者</t>
  </si>
  <si>
    <t>No83 勝者</t>
  </si>
  <si>
    <t>【82】の負者</t>
  </si>
  <si>
    <t>【83】の敗者</t>
  </si>
  <si>
    <t>No84 勝者</t>
  </si>
  <si>
    <t>【84】の勝者</t>
  </si>
  <si>
    <t>【85】の勝者</t>
  </si>
  <si>
    <t>No85 勝者</t>
  </si>
  <si>
    <t>協会</t>
  </si>
  <si>
    <t>山形市球技場</t>
  </si>
  <si>
    <t>No86 勝者</t>
  </si>
  <si>
    <t>【86】の勝者</t>
  </si>
  <si>
    <t>【87】の勝者</t>
  </si>
  <si>
    <t>No87 勝者</t>
  </si>
  <si>
    <t>No88 負者</t>
  </si>
  <si>
    <t>【88】の負者</t>
  </si>
  <si>
    <t>【89】の負者</t>
  </si>
  <si>
    <t>No89 負者</t>
  </si>
  <si>
    <t>No88 勝者</t>
  </si>
  <si>
    <t>【88】の勝者</t>
  </si>
  <si>
    <t>【89】の勝者</t>
  </si>
  <si>
    <t>No89 勝者</t>
  </si>
  <si>
    <t>【県北】</t>
  </si>
  <si>
    <t>鶴岡</t>
  </si>
  <si>
    <t>酒田/新庄</t>
  </si>
  <si>
    <t>モンテディオ庄内</t>
  </si>
  <si>
    <t>鶴岡Jr･FC</t>
  </si>
  <si>
    <t>サルバトーレ櫛引</t>
  </si>
  <si>
    <t>三川sc･Jr</t>
  </si>
  <si>
    <t>松陵ドリームズSSS</t>
  </si>
  <si>
    <t>【県南1部】</t>
  </si>
  <si>
    <t>山形/新庄</t>
  </si>
  <si>
    <t>置賜</t>
  </si>
  <si>
    <t>SFCジェラーレ</t>
  </si>
  <si>
    <t>モンテディオ村山</t>
  </si>
  <si>
    <t>アバンツァーレ山形</t>
  </si>
  <si>
    <t>山形FC</t>
  </si>
  <si>
    <t>FCやまぼうし</t>
  </si>
  <si>
    <t>リベルタ</t>
  </si>
  <si>
    <t>川西JFC</t>
  </si>
  <si>
    <t>【県南2部】</t>
  </si>
  <si>
    <t>DUO山形</t>
  </si>
  <si>
    <t>アステラーソ</t>
  </si>
  <si>
    <t>ふじかげsc山形</t>
  </si>
  <si>
    <t>うめばちSSS</t>
  </si>
  <si>
    <t>FC ReGoLa</t>
  </si>
  <si>
    <t>FCホークス</t>
  </si>
  <si>
    <t>北斗FCSS</t>
  </si>
  <si>
    <t>まいづるFC</t>
  </si>
  <si>
    <t>勝点</t>
  </si>
  <si>
    <t>試合数</t>
  </si>
  <si>
    <t>勝ち</t>
  </si>
  <si>
    <t>負け</t>
  </si>
  <si>
    <t>分け</t>
  </si>
  <si>
    <t>得点</t>
  </si>
  <si>
    <t>失点</t>
  </si>
  <si>
    <t>得失点</t>
  </si>
  <si>
    <t>順位</t>
  </si>
  <si>
    <t>○</t>
  </si>
  <si>
    <t>△</t>
  </si>
  <si>
    <t>×</t>
  </si>
  <si>
    <t>-</t>
  </si>
</sst>
</file>

<file path=xl/styles.xml><?xml version="1.0" encoding="utf-8"?>
<styleSheet xmlns="http://schemas.openxmlformats.org/spreadsheetml/2006/main">
  <numFmts count="6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  <numFmt numFmtId="179" formatCode="h:mm;@"/>
    <numFmt numFmtId="180" formatCode="m&quot;月&quot;d&quot;日&quot;;@"/>
  </numFmts>
  <fonts count="42">
    <font>
      <sz val="11"/>
      <color theme="1"/>
      <name val="游ゴシック"/>
      <charset val="128"/>
      <scheme val="minor"/>
    </font>
    <font>
      <sz val="11"/>
      <color theme="1"/>
      <name val="游ゴシック"/>
      <charset val="134"/>
      <scheme val="minor"/>
    </font>
    <font>
      <sz val="11"/>
      <color theme="1"/>
      <name val="Meiryo UI"/>
      <charset val="128"/>
    </font>
    <font>
      <sz val="12"/>
      <color theme="1"/>
      <name val="Meiryo UI"/>
      <charset val="128"/>
    </font>
    <font>
      <b/>
      <sz val="16"/>
      <color theme="1"/>
      <name val="Meiryo UI"/>
      <charset val="128"/>
    </font>
    <font>
      <b/>
      <sz val="10"/>
      <color theme="0"/>
      <name val="Meiryo UI"/>
      <charset val="128"/>
    </font>
    <font>
      <b/>
      <sz val="11"/>
      <color theme="0"/>
      <name val="Meiryo UI"/>
      <charset val="128"/>
    </font>
    <font>
      <sz val="8"/>
      <color theme="1"/>
      <name val="Meiryo UI"/>
      <charset val="128"/>
    </font>
    <font>
      <b/>
      <sz val="11"/>
      <color rgb="FFFF0000"/>
      <name val="Meiryo UI"/>
      <charset val="128"/>
    </font>
    <font>
      <sz val="8"/>
      <name val="Meiryo UI"/>
      <charset val="128"/>
    </font>
    <font>
      <sz val="11"/>
      <color theme="1"/>
      <name val="HGMaruGothicMPRO"/>
      <charset val="128"/>
    </font>
    <font>
      <sz val="14"/>
      <color theme="1"/>
      <name val="HGMaruGothicMPRO"/>
      <charset val="128"/>
    </font>
    <font>
      <b/>
      <sz val="48"/>
      <color theme="1"/>
      <name val="Meiryo UI"/>
      <charset val="128"/>
    </font>
    <font>
      <b/>
      <sz val="22"/>
      <color theme="1"/>
      <name val="HGMaruGothicMPRO"/>
      <charset val="128"/>
    </font>
    <font>
      <sz val="16"/>
      <color theme="1"/>
      <name val="HGMaruGothicMPRO"/>
      <charset val="128"/>
    </font>
    <font>
      <sz val="14"/>
      <name val="HGMaruGothicMPRO"/>
      <charset val="128"/>
    </font>
    <font>
      <sz val="14"/>
      <color rgb="FFFF0000"/>
      <name val="HGMaruGothicMPRO"/>
      <charset val="128"/>
    </font>
    <font>
      <sz val="11"/>
      <name val="HGMaruGothicMPRO"/>
      <charset val="128"/>
    </font>
    <font>
      <sz val="8"/>
      <color theme="1"/>
      <name val="HGMaruGothicMPRO"/>
      <charset val="128"/>
    </font>
    <font>
      <sz val="10"/>
      <color rgb="FFFF0000"/>
      <name val="HGMaruGothicMPRO"/>
      <charset val="128"/>
    </font>
    <font>
      <sz val="8"/>
      <name val="HGMaruGothicMPRO"/>
      <charset val="128"/>
    </font>
    <font>
      <sz val="10"/>
      <name val="HGMaruGothicMPRO"/>
      <charset val="128"/>
    </font>
    <font>
      <sz val="11"/>
      <color theme="1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5"/>
      <color theme="3"/>
      <name val="游ゴシック"/>
      <charset val="134"/>
      <scheme val="minor"/>
    </font>
    <font>
      <sz val="11"/>
      <color theme="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FF0000"/>
      <name val="游ゴシック"/>
      <charset val="0"/>
      <scheme val="minor"/>
    </font>
    <font>
      <sz val="11"/>
      <color rgb="FF006100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u/>
      <sz val="11"/>
      <color rgb="FF0000FF"/>
      <name val="游ゴシック"/>
      <charset val="0"/>
      <scheme val="minor"/>
    </font>
    <font>
      <b/>
      <sz val="11"/>
      <color rgb="FF3F3F3F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b/>
      <sz val="11"/>
      <color rgb="FFFA7D00"/>
      <name val="游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0" fontId="34" fillId="20" borderId="50" applyNumberFormat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9" borderId="47" applyNumberFormat="0" applyFont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4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7" fillId="27" borderId="52" applyNumberFormat="0" applyAlignment="0" applyProtection="0">
      <alignment vertical="center"/>
    </xf>
    <xf numFmtId="0" fontId="26" fillId="0" borderId="46" applyNumberFormat="0" applyFill="0" applyAlignment="0" applyProtection="0">
      <alignment vertical="center"/>
    </xf>
    <xf numFmtId="0" fontId="31" fillId="0" borderId="46" applyNumberFormat="0" applyFill="0" applyAlignment="0" applyProtection="0">
      <alignment vertical="center"/>
    </xf>
    <xf numFmtId="0" fontId="41" fillId="27" borderId="50" applyNumberFormat="0" applyAlignment="0" applyProtection="0">
      <alignment vertical="center"/>
    </xf>
    <xf numFmtId="0" fontId="25" fillId="0" borderId="5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0" fillId="31" borderId="53" applyNumberFormat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30" fillId="0" borderId="4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49"/>
    <xf numFmtId="0" fontId="1" fillId="0" borderId="1" xfId="49" applyBorder="1"/>
    <xf numFmtId="0" fontId="1" fillId="0" borderId="1" xfId="49" applyBorder="1" applyAlignment="1">
      <alignment horizontal="left"/>
    </xf>
    <xf numFmtId="0" fontId="1" fillId="0" borderId="2" xfId="49" applyBorder="1" applyAlignment="1">
      <alignment horizontal="left"/>
    </xf>
    <xf numFmtId="0" fontId="1" fillId="0" borderId="3" xfId="49" applyBorder="1" applyAlignment="1">
      <alignment horizontal="center"/>
    </xf>
    <xf numFmtId="0" fontId="1" fillId="0" borderId="4" xfId="49" applyBorder="1" applyAlignment="1">
      <alignment horizontal="center"/>
    </xf>
    <xf numFmtId="0" fontId="1" fillId="0" borderId="5" xfId="49" applyBorder="1" applyAlignment="1">
      <alignment horizontal="center"/>
    </xf>
    <xf numFmtId="0" fontId="1" fillId="0" borderId="6" xfId="49" applyBorder="1" applyAlignment="1">
      <alignment horizontal="center"/>
    </xf>
    <xf numFmtId="0" fontId="1" fillId="0" borderId="7" xfId="49" applyBorder="1" applyAlignment="1">
      <alignment horizontal="center"/>
    </xf>
    <xf numFmtId="0" fontId="1" fillId="0" borderId="8" xfId="49" applyBorder="1" applyAlignment="1">
      <alignment horizontal="left"/>
    </xf>
    <xf numFmtId="0" fontId="1" fillId="0" borderId="9" xfId="49" applyBorder="1" applyAlignment="1">
      <alignment horizontal="center"/>
    </xf>
    <xf numFmtId="0" fontId="1" fillId="0" borderId="10" xfId="49" applyBorder="1" applyAlignment="1">
      <alignment horizontal="center"/>
    </xf>
    <xf numFmtId="0" fontId="1" fillId="0" borderId="11" xfId="49" applyBorder="1" applyAlignment="1">
      <alignment horizontal="center"/>
    </xf>
    <xf numFmtId="0" fontId="1" fillId="0" borderId="12" xfId="49" applyBorder="1" applyAlignment="1">
      <alignment horizontal="center"/>
    </xf>
    <xf numFmtId="0" fontId="1" fillId="0" borderId="13" xfId="49" applyBorder="1" applyAlignment="1">
      <alignment horizontal="center"/>
    </xf>
    <xf numFmtId="0" fontId="1" fillId="0" borderId="14" xfId="49" applyBorder="1" applyAlignment="1">
      <alignment horizontal="center"/>
    </xf>
    <xf numFmtId="0" fontId="1" fillId="0" borderId="15" xfId="49" applyBorder="1" applyAlignment="1">
      <alignment horizontal="center"/>
    </xf>
    <xf numFmtId="0" fontId="1" fillId="0" borderId="2" xfId="49" applyBorder="1" applyAlignment="1">
      <alignment horizontal="center"/>
    </xf>
    <xf numFmtId="0" fontId="1" fillId="0" borderId="8" xfId="49" applyBorder="1" applyAlignment="1">
      <alignment horizontal="center"/>
    </xf>
    <xf numFmtId="0" fontId="1" fillId="0" borderId="16" xfId="49" applyBorder="1" applyAlignment="1">
      <alignment horizontal="left"/>
    </xf>
    <xf numFmtId="0" fontId="1" fillId="0" borderId="17" xfId="49" applyBorder="1" applyAlignment="1">
      <alignment horizontal="center"/>
    </xf>
    <xf numFmtId="0" fontId="1" fillId="0" borderId="18" xfId="49" applyBorder="1" applyAlignment="1">
      <alignment horizontal="center"/>
    </xf>
    <xf numFmtId="0" fontId="1" fillId="0" borderId="1" xfId="49" applyBorder="1" applyAlignment="1">
      <alignment horizontal="center"/>
    </xf>
    <xf numFmtId="0" fontId="1" fillId="0" borderId="19" xfId="49" applyBorder="1" applyAlignment="1">
      <alignment horizontal="center"/>
    </xf>
    <xf numFmtId="0" fontId="1" fillId="0" borderId="20" xfId="49" applyBorder="1" applyAlignment="1">
      <alignment horizontal="center"/>
    </xf>
    <xf numFmtId="0" fontId="1" fillId="0" borderId="0" xfId="49" applyAlignment="1">
      <alignment horizontal="left"/>
    </xf>
    <xf numFmtId="0" fontId="1" fillId="0" borderId="0" xfId="49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3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textRotation="255"/>
    </xf>
    <xf numFmtId="0" fontId="10" fillId="0" borderId="35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4" fillId="0" borderId="36" xfId="0" applyFont="1" applyBorder="1" applyAlignment="1">
      <alignment horizontal="left" vertical="center"/>
    </xf>
    <xf numFmtId="0" fontId="11" fillId="0" borderId="31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5" fillId="0" borderId="34" xfId="0" applyFont="1" applyBorder="1" applyAlignment="1">
      <alignment horizontal="right" vertical="center"/>
    </xf>
    <xf numFmtId="0" fontId="11" fillId="0" borderId="38" xfId="0" applyFont="1" applyBorder="1" applyAlignment="1">
      <alignment horizontal="right" vertical="center"/>
    </xf>
    <xf numFmtId="0" fontId="11" fillId="0" borderId="33" xfId="0" applyFont="1" applyBorder="1" applyAlignment="1">
      <alignment horizontal="right" vertical="center"/>
    </xf>
    <xf numFmtId="0" fontId="11" fillId="0" borderId="36" xfId="0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56" fontId="10" fillId="0" borderId="3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56" fontId="10" fillId="0" borderId="0" xfId="0" applyNumberFormat="1" applyFont="1" applyAlignment="1">
      <alignment horizontal="center" vertical="center"/>
    </xf>
    <xf numFmtId="0" fontId="10" fillId="0" borderId="39" xfId="0" applyFont="1" applyBorder="1">
      <alignment vertical="center"/>
    </xf>
    <xf numFmtId="0" fontId="15" fillId="0" borderId="35" xfId="0" applyFont="1" applyBorder="1" applyAlignment="1">
      <alignment horizontal="right" vertical="center"/>
    </xf>
    <xf numFmtId="0" fontId="15" fillId="0" borderId="38" xfId="0" applyFont="1" applyBorder="1" applyAlignment="1">
      <alignment horizontal="right" vertical="center"/>
    </xf>
    <xf numFmtId="0" fontId="15" fillId="0" borderId="36" xfId="0" applyFont="1" applyBorder="1" applyAlignment="1">
      <alignment horizontal="right" vertical="center"/>
    </xf>
    <xf numFmtId="0" fontId="16" fillId="0" borderId="38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0" fillId="0" borderId="31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5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0" fontId="11" fillId="0" borderId="33" xfId="0" applyFont="1" applyBorder="1" applyAlignment="1">
      <alignment horizontal="left" vertical="center"/>
    </xf>
    <xf numFmtId="0" fontId="10" fillId="0" borderId="33" xfId="0" applyFont="1" applyBorder="1">
      <alignment vertical="center"/>
    </xf>
    <xf numFmtId="0" fontId="11" fillId="0" borderId="3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44" xfId="0" applyFont="1" applyBorder="1">
      <alignment vertical="center"/>
    </xf>
    <xf numFmtId="0" fontId="11" fillId="0" borderId="45" xfId="0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11" fillId="0" borderId="36" xfId="0" applyFont="1" applyBorder="1" applyAlignment="1">
      <alignment horizontal="left" vertical="center"/>
    </xf>
    <xf numFmtId="0" fontId="11" fillId="0" borderId="38" xfId="0" applyFont="1" applyBorder="1" applyAlignment="1">
      <alignment horizontal="left" vertical="center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 applyAlignment="1">
      <alignment horizontal="center" vertical="center" textRotation="255"/>
    </xf>
    <xf numFmtId="0" fontId="11" fillId="0" borderId="37" xfId="0" applyFont="1" applyBorder="1" applyAlignment="1">
      <alignment horizontal="center" vertical="center" textRotation="255"/>
    </xf>
    <xf numFmtId="0" fontId="11" fillId="0" borderId="38" xfId="0" applyFont="1" applyBorder="1" applyAlignment="1">
      <alignment horizontal="center" vertical="center" textRotation="255"/>
    </xf>
    <xf numFmtId="0" fontId="11" fillId="0" borderId="33" xfId="0" applyFont="1" applyBorder="1" applyAlignment="1">
      <alignment horizontal="center" vertical="center" textRotation="255"/>
    </xf>
    <xf numFmtId="0" fontId="11" fillId="0" borderId="36" xfId="0" applyFont="1" applyBorder="1" applyAlignment="1">
      <alignment horizontal="center" vertical="center" textRotation="255"/>
    </xf>
    <xf numFmtId="0" fontId="0" fillId="0" borderId="0" xfId="0" applyAlignment="1"/>
    <xf numFmtId="0" fontId="11" fillId="0" borderId="31" xfId="0" applyFont="1" applyBorder="1" applyAlignment="1">
      <alignment horizontal="center" vertical="center" textRotation="255" wrapText="1"/>
    </xf>
    <xf numFmtId="0" fontId="11" fillId="0" borderId="35" xfId="0" applyFont="1" applyBorder="1" applyAlignment="1">
      <alignment horizontal="center" vertical="center" textRotation="255" wrapText="1"/>
    </xf>
    <xf numFmtId="0" fontId="11" fillId="0" borderId="37" xfId="0" applyFont="1" applyBorder="1" applyAlignment="1">
      <alignment horizontal="center" vertical="center" textRotation="255" wrapText="1"/>
    </xf>
    <xf numFmtId="0" fontId="11" fillId="0" borderId="38" xfId="0" applyFont="1" applyBorder="1" applyAlignment="1">
      <alignment horizontal="center" vertical="center" textRotation="255" wrapText="1"/>
    </xf>
    <xf numFmtId="0" fontId="11" fillId="0" borderId="33" xfId="0" applyFont="1" applyBorder="1" applyAlignment="1">
      <alignment horizontal="center" vertical="center" textRotation="255" wrapText="1"/>
    </xf>
    <xf numFmtId="0" fontId="11" fillId="0" borderId="36" xfId="0" applyFont="1" applyBorder="1" applyAlignment="1">
      <alignment horizontal="center" vertical="center" textRotation="255" wrapText="1"/>
    </xf>
    <xf numFmtId="0" fontId="10" fillId="3" borderId="0" xfId="0" applyFont="1" applyFill="1" applyProtection="1">
      <alignment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24" xfId="0" applyFont="1" applyFill="1" applyBorder="1" applyProtection="1">
      <alignment vertical="center"/>
      <protection locked="0"/>
    </xf>
    <xf numFmtId="0" fontId="10" fillId="3" borderId="24" xfId="0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4" borderId="0" xfId="0" applyFont="1" applyFill="1" applyProtection="1">
      <alignment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4" borderId="34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7" fillId="3" borderId="24" xfId="0" applyFont="1" applyFill="1" applyBorder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</cellXfs>
  <cellStyles count="51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  <cellStyle name="標準 3" xfId="50"/>
  </cellStyles>
  <tableStyles count="0" defaultTableStyle="TableStyleMedium2" defaultPivotStyle="PivotStyleLight16"/>
  <colors>
    <mruColors>
      <color rgb="0000FF99"/>
      <color rgb="00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56</xdr:col>
      <xdr:colOff>378732</xdr:colOff>
      <xdr:row>0</xdr:row>
      <xdr:rowOff>492125</xdr:rowOff>
    </xdr:from>
    <xdr:to>
      <xdr:col>72</xdr:col>
      <xdr:colOff>52160</xdr:colOff>
      <xdr:row>2</xdr:row>
      <xdr:rowOff>97517</xdr:rowOff>
    </xdr:to>
    <xdr:sp>
      <xdr:nvSpPr>
        <xdr:cNvPr id="2" name="テキスト ボックス 1"/>
        <xdr:cNvSpPr txBox="1"/>
      </xdr:nvSpPr>
      <xdr:spPr>
        <a:xfrm>
          <a:off x="27094180" y="492125"/>
          <a:ext cx="7354570" cy="795655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ここにチーム名を入力してください</a:t>
          </a:r>
          <a:endParaRPr kumimoji="1" lang="ja-JP" altLang="en-US" sz="2400" b="1">
            <a:solidFill>
              <a:srgbClr val="FF0000"/>
            </a:solidFill>
          </a:endParaRPr>
        </a:p>
      </xdr:txBody>
    </xdr:sp>
    <xdr:clientData/>
  </xdr:twoCellAnchor>
  <xdr:twoCellAnchor>
    <xdr:from>
      <xdr:col>56</xdr:col>
      <xdr:colOff>388256</xdr:colOff>
      <xdr:row>2</xdr:row>
      <xdr:rowOff>142875</xdr:rowOff>
    </xdr:from>
    <xdr:to>
      <xdr:col>79</xdr:col>
      <xdr:colOff>95249</xdr:colOff>
      <xdr:row>7</xdr:row>
      <xdr:rowOff>260350</xdr:rowOff>
    </xdr:to>
    <xdr:sp>
      <xdr:nvSpPr>
        <xdr:cNvPr id="3" name="テキスト ボックス 2"/>
        <xdr:cNvSpPr txBox="1"/>
      </xdr:nvSpPr>
      <xdr:spPr>
        <a:xfrm>
          <a:off x="27103705" y="1333500"/>
          <a:ext cx="10748010" cy="19748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2400" b="0">
              <a:solidFill>
                <a:schemeClr val="tx1"/>
              </a:solidFill>
            </a:rPr>
            <a:t>サッカークラブ：ＳＣ　　　サッカースポーツ少年団：ＳＳＳ</a:t>
          </a:r>
          <a:endParaRPr kumimoji="1" lang="en-US" altLang="ja-JP" sz="2400" b="0">
            <a:solidFill>
              <a:schemeClr val="tx1"/>
            </a:solidFill>
          </a:endParaRPr>
        </a:p>
        <a:p>
          <a:pPr algn="l"/>
          <a:r>
            <a:rPr kumimoji="1" lang="ja-JP" altLang="en-US" sz="2400" b="0">
              <a:solidFill>
                <a:schemeClr val="tx1"/>
              </a:solidFill>
            </a:rPr>
            <a:t>スポーツクラブ：ＳＣ　　　フットボールクラブ：ＦＣ</a:t>
          </a:r>
          <a:endParaRPr kumimoji="1" lang="en-US" altLang="ja-JP" sz="2400" b="0">
            <a:solidFill>
              <a:schemeClr val="tx1"/>
            </a:solidFill>
          </a:endParaRPr>
        </a:p>
        <a:p>
          <a:pPr algn="l"/>
          <a:r>
            <a:rPr kumimoji="1" lang="ja-JP" altLang="en-US" sz="2400" b="0">
              <a:solidFill>
                <a:schemeClr val="tx1"/>
              </a:solidFill>
            </a:rPr>
            <a:t>ジュニアはそのままジュニア</a:t>
          </a:r>
          <a:endParaRPr kumimoji="1" lang="ja-JP" altLang="en-US" sz="2400" b="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A214"/>
  <sheetViews>
    <sheetView view="pageBreakPreview" zoomScale="40" zoomScaleNormal="40" zoomScaleSheetLayoutView="40" workbookViewId="0">
      <selection activeCell="A1" sqref="A1"/>
    </sheetView>
  </sheetViews>
  <sheetFormatPr defaultColWidth="6.3" defaultRowHeight="29.25" customHeight="1"/>
  <cols>
    <col min="1" max="1" width="4.1" style="53" customWidth="1"/>
    <col min="2" max="3" width="6.3" style="53"/>
    <col min="4" max="5" width="6.3" style="54"/>
    <col min="6" max="29" width="6.3" style="53"/>
    <col min="30" max="32" width="6.3" style="53" customWidth="1"/>
    <col min="33" max="51" width="6.3" style="53"/>
    <col min="52" max="53" width="6.3" style="54"/>
    <col min="54" max="16384" width="6.3" style="53"/>
  </cols>
  <sheetData>
    <row r="1" ht="64.5" spans="1:1">
      <c r="A1" s="55" t="s">
        <v>0</v>
      </c>
    </row>
    <row r="2" customHeight="1" spans="2:2">
      <c r="B2" s="56"/>
    </row>
    <row r="3" customHeight="1" spans="2:2">
      <c r="B3" s="56"/>
    </row>
    <row r="4" customHeight="1" spans="2:36">
      <c r="B4" s="56"/>
      <c r="Q4" s="77">
        <v>44864</v>
      </c>
      <c r="R4" s="78"/>
      <c r="S4" s="77">
        <v>44868</v>
      </c>
      <c r="T4" s="79"/>
      <c r="X4" s="79">
        <v>44870</v>
      </c>
      <c r="Y4" s="78"/>
      <c r="Z4" s="79">
        <v>44871</v>
      </c>
      <c r="AA4" s="78"/>
      <c r="AB4" s="79">
        <v>44870</v>
      </c>
      <c r="AC4" s="78"/>
      <c r="AG4" s="79">
        <v>44868</v>
      </c>
      <c r="AH4" s="79"/>
      <c r="AI4" s="77">
        <v>44864</v>
      </c>
      <c r="AJ4" s="78"/>
    </row>
    <row r="5" customHeight="1" spans="17:35">
      <c r="Q5" s="80"/>
      <c r="S5" s="80"/>
      <c r="X5" s="80"/>
      <c r="Z5" s="80"/>
      <c r="AB5" s="80"/>
      <c r="AG5" s="80"/>
      <c r="AI5" s="80"/>
    </row>
    <row r="6" customHeight="1" spans="2:52">
      <c r="B6" s="57" t="s">
        <v>1</v>
      </c>
      <c r="C6" s="57"/>
      <c r="D6" s="58" t="s">
        <v>1</v>
      </c>
      <c r="E6" s="59"/>
      <c r="F6" s="59"/>
      <c r="G6" s="59"/>
      <c r="H6" s="59"/>
      <c r="I6" s="59"/>
      <c r="J6" s="63"/>
      <c r="K6" s="64"/>
      <c r="L6" s="64"/>
      <c r="M6" s="64"/>
      <c r="N6" s="64"/>
      <c r="O6" s="64"/>
      <c r="P6" s="64"/>
      <c r="Q6" s="80"/>
      <c r="S6" s="80"/>
      <c r="U6" s="64"/>
      <c r="V6" s="64"/>
      <c r="W6" s="64"/>
      <c r="X6" s="80"/>
      <c r="Z6" s="80"/>
      <c r="AB6" s="80"/>
      <c r="AF6" s="86"/>
      <c r="AG6" s="80"/>
      <c r="AI6" s="80"/>
      <c r="AL6" s="86"/>
      <c r="AM6" s="86"/>
      <c r="AN6" s="86"/>
      <c r="AO6" s="86"/>
      <c r="AP6" s="86"/>
      <c r="AQ6" s="89" t="s">
        <v>2</v>
      </c>
      <c r="AR6" s="90"/>
      <c r="AS6" s="90"/>
      <c r="AT6" s="90"/>
      <c r="AU6" s="90"/>
      <c r="AV6" s="90"/>
      <c r="AW6" s="91"/>
      <c r="AX6" s="62" t="s">
        <v>3</v>
      </c>
      <c r="AY6" s="62"/>
      <c r="AZ6" s="92"/>
    </row>
    <row r="7" customHeight="1" spans="2:52">
      <c r="B7" s="57"/>
      <c r="C7" s="57"/>
      <c r="D7" s="60" t="str">
        <f>BU25</f>
        <v>モンテディオ山形ジュニア庄内</v>
      </c>
      <c r="E7" s="61"/>
      <c r="F7" s="61"/>
      <c r="G7" s="61"/>
      <c r="H7" s="61"/>
      <c r="I7" s="61"/>
      <c r="J7" s="65"/>
      <c r="K7" s="66"/>
      <c r="L7" s="67"/>
      <c r="M7" s="67"/>
      <c r="N7" s="67"/>
      <c r="O7" s="67"/>
      <c r="P7" s="68"/>
      <c r="Q7" s="81"/>
      <c r="R7" s="64"/>
      <c r="S7" s="64"/>
      <c r="T7" s="64"/>
      <c r="U7" s="70"/>
      <c r="V7" s="70"/>
      <c r="W7" s="70"/>
      <c r="X7" s="64"/>
      <c r="AF7" s="86"/>
      <c r="AG7" s="86"/>
      <c r="AH7" s="86"/>
      <c r="AI7" s="86"/>
      <c r="AJ7" s="86"/>
      <c r="AK7" s="86"/>
      <c r="AL7" s="87"/>
      <c r="AM7" s="105"/>
      <c r="AN7" s="105"/>
      <c r="AO7" s="105"/>
      <c r="AP7" s="107"/>
      <c r="AQ7" s="60" t="str">
        <f>CI10</f>
        <v>鶴岡ｊｒ．ＦＣ</v>
      </c>
      <c r="AR7" s="61"/>
      <c r="AS7" s="61"/>
      <c r="AT7" s="61"/>
      <c r="AU7" s="61"/>
      <c r="AV7" s="61"/>
      <c r="AW7" s="65"/>
      <c r="AX7" s="62"/>
      <c r="AY7" s="62"/>
      <c r="AZ7" s="92"/>
    </row>
    <row r="8" customHeight="1" spans="2:52">
      <c r="B8" s="62" t="s">
        <v>4</v>
      </c>
      <c r="C8" s="62"/>
      <c r="D8" s="58" t="s">
        <v>5</v>
      </c>
      <c r="E8" s="59"/>
      <c r="F8" s="59"/>
      <c r="G8" s="59"/>
      <c r="H8" s="59"/>
      <c r="I8" s="59"/>
      <c r="J8" s="63"/>
      <c r="K8" s="69"/>
      <c r="L8" s="64"/>
      <c r="M8" s="64"/>
      <c r="N8" s="64"/>
      <c r="O8" s="64"/>
      <c r="P8" s="70" t="s">
        <v>6</v>
      </c>
      <c r="Q8" s="82"/>
      <c r="R8" s="64"/>
      <c r="S8" s="64"/>
      <c r="T8" s="64"/>
      <c r="U8" s="64"/>
      <c r="V8" s="70"/>
      <c r="W8" s="70"/>
      <c r="X8" s="64"/>
      <c r="AF8" s="86"/>
      <c r="AG8" s="86"/>
      <c r="AH8" s="86"/>
      <c r="AI8" s="86"/>
      <c r="AJ8" s="86"/>
      <c r="AK8" s="86"/>
      <c r="AL8" s="88" t="s">
        <v>7</v>
      </c>
      <c r="AM8" s="86"/>
      <c r="AN8" s="86"/>
      <c r="AO8" s="86"/>
      <c r="AP8" s="109"/>
      <c r="AQ8" s="89" t="s">
        <v>8</v>
      </c>
      <c r="AR8" s="90"/>
      <c r="AS8" s="90"/>
      <c r="AT8" s="90"/>
      <c r="AU8" s="90"/>
      <c r="AV8" s="90"/>
      <c r="AW8" s="91"/>
      <c r="AX8" s="62"/>
      <c r="AY8" s="62"/>
      <c r="AZ8" s="92"/>
    </row>
    <row r="9" customHeight="1" spans="2:105">
      <c r="B9" s="62"/>
      <c r="C9" s="62"/>
      <c r="D9" s="60" t="str">
        <f>BU14</f>
        <v>ＦＣ　グラッソ</v>
      </c>
      <c r="E9" s="61"/>
      <c r="F9" s="61"/>
      <c r="G9" s="61"/>
      <c r="H9" s="61"/>
      <c r="I9" s="61"/>
      <c r="J9" s="65"/>
      <c r="K9" s="66"/>
      <c r="L9" s="67"/>
      <c r="M9" s="67"/>
      <c r="N9" s="67" t="s">
        <v>9</v>
      </c>
      <c r="O9" s="71"/>
      <c r="P9" s="72"/>
      <c r="Q9" s="83"/>
      <c r="R9" s="67"/>
      <c r="S9" s="71"/>
      <c r="T9" s="64"/>
      <c r="U9" s="64"/>
      <c r="V9" s="70"/>
      <c r="W9" s="70"/>
      <c r="X9" s="64"/>
      <c r="AF9" s="86"/>
      <c r="AG9" s="86"/>
      <c r="AH9" s="86"/>
      <c r="AI9" s="86"/>
      <c r="AJ9" s="87"/>
      <c r="AK9" s="105"/>
      <c r="AL9" s="94"/>
      <c r="AM9" s="106"/>
      <c r="AN9" s="87" t="s">
        <v>10</v>
      </c>
      <c r="AO9" s="105"/>
      <c r="AP9" s="107"/>
      <c r="AQ9" s="60" t="str">
        <f>CI24</f>
        <v>WAGO MOLINO FC Ｊｒ</v>
      </c>
      <c r="AR9" s="61"/>
      <c r="AS9" s="61"/>
      <c r="AT9" s="61"/>
      <c r="AU9" s="61"/>
      <c r="AV9" s="61"/>
      <c r="AW9" s="65"/>
      <c r="AX9" s="62"/>
      <c r="AY9" s="62"/>
      <c r="AZ9" s="92"/>
      <c r="BF9" s="123" t="s">
        <v>11</v>
      </c>
      <c r="BG9" s="123"/>
      <c r="BH9" s="123"/>
      <c r="BI9" s="123"/>
      <c r="BJ9" s="123"/>
      <c r="BK9" s="123"/>
      <c r="BL9" s="123"/>
      <c r="BM9" s="123"/>
      <c r="BN9" s="123"/>
      <c r="BO9" s="123"/>
      <c r="BP9" s="123"/>
      <c r="BQ9" s="123"/>
      <c r="BR9" s="123"/>
      <c r="BS9" s="127"/>
      <c r="BT9" s="123" t="s">
        <v>12</v>
      </c>
      <c r="BU9" s="123"/>
      <c r="BV9" s="123"/>
      <c r="BW9" s="123"/>
      <c r="BX9" s="123"/>
      <c r="BY9" s="123"/>
      <c r="BZ9" s="123"/>
      <c r="CA9" s="123"/>
      <c r="CB9" s="123"/>
      <c r="CC9" s="123"/>
      <c r="CD9" s="123"/>
      <c r="CE9" s="123"/>
      <c r="CF9" s="123"/>
      <c r="CG9" s="127"/>
      <c r="CH9" s="123" t="s">
        <v>13</v>
      </c>
      <c r="CI9" s="123"/>
      <c r="CJ9" s="123"/>
      <c r="CK9" s="123"/>
      <c r="CL9" s="123"/>
      <c r="CM9" s="123"/>
      <c r="CN9" s="127"/>
      <c r="CO9" s="123" t="s">
        <v>14</v>
      </c>
      <c r="CP9" s="123"/>
      <c r="CQ9" s="123"/>
      <c r="CR9" s="123"/>
      <c r="CS9" s="123"/>
      <c r="CT9" s="123"/>
      <c r="CU9" s="123"/>
      <c r="CV9" s="123"/>
      <c r="CW9" s="123"/>
      <c r="CX9" s="123"/>
      <c r="CY9" s="123"/>
      <c r="CZ9" s="123"/>
      <c r="DA9" s="123"/>
    </row>
    <row r="10" customHeight="1" spans="2:105">
      <c r="B10" s="62"/>
      <c r="C10" s="62"/>
      <c r="D10" s="58" t="s">
        <v>15</v>
      </c>
      <c r="E10" s="59"/>
      <c r="F10" s="59"/>
      <c r="G10" s="59"/>
      <c r="H10" s="59"/>
      <c r="I10" s="59"/>
      <c r="J10" s="63"/>
      <c r="K10" s="69"/>
      <c r="L10" s="64"/>
      <c r="M10" s="64"/>
      <c r="N10" s="64"/>
      <c r="O10" s="73"/>
      <c r="P10" s="66"/>
      <c r="Q10" s="67"/>
      <c r="R10" s="64"/>
      <c r="S10" s="73"/>
      <c r="T10" s="64"/>
      <c r="U10" s="64"/>
      <c r="V10" s="70"/>
      <c r="W10" s="70"/>
      <c r="X10" s="64"/>
      <c r="AF10" s="86"/>
      <c r="AG10" s="86"/>
      <c r="AH10" s="86"/>
      <c r="AI10" s="86"/>
      <c r="AJ10" s="88"/>
      <c r="AK10" s="86"/>
      <c r="AL10" s="86"/>
      <c r="AM10" s="86"/>
      <c r="AN10" s="94"/>
      <c r="AO10" s="106"/>
      <c r="AP10" s="108"/>
      <c r="AQ10" s="89" t="s">
        <v>16</v>
      </c>
      <c r="AR10" s="90"/>
      <c r="AS10" s="90"/>
      <c r="AT10" s="90"/>
      <c r="AU10" s="90"/>
      <c r="AV10" s="90"/>
      <c r="AW10" s="91"/>
      <c r="AX10" s="62"/>
      <c r="AY10" s="62"/>
      <c r="AZ10" s="92"/>
      <c r="BF10" s="123" t="s">
        <v>17</v>
      </c>
      <c r="BG10" s="124" t="s">
        <v>18</v>
      </c>
      <c r="BH10" s="124"/>
      <c r="BI10" s="124"/>
      <c r="BJ10" s="124"/>
      <c r="BK10" s="124"/>
      <c r="BL10" s="123"/>
      <c r="BM10" s="123" t="s">
        <v>19</v>
      </c>
      <c r="BN10" s="124" t="s">
        <v>20</v>
      </c>
      <c r="BO10" s="124"/>
      <c r="BP10" s="124"/>
      <c r="BQ10" s="124"/>
      <c r="BR10" s="124"/>
      <c r="BS10" s="127"/>
      <c r="BT10" s="123" t="s">
        <v>17</v>
      </c>
      <c r="BU10" s="124" t="s">
        <v>21</v>
      </c>
      <c r="BV10" s="124"/>
      <c r="BW10" s="124"/>
      <c r="BX10" s="124"/>
      <c r="BY10" s="124"/>
      <c r="BZ10" s="123"/>
      <c r="CA10" s="123" t="s">
        <v>22</v>
      </c>
      <c r="CB10" s="129" t="s">
        <v>23</v>
      </c>
      <c r="CC10" s="129"/>
      <c r="CD10" s="129"/>
      <c r="CE10" s="129"/>
      <c r="CF10" s="129"/>
      <c r="CG10" s="127"/>
      <c r="CH10" s="123" t="s">
        <v>17</v>
      </c>
      <c r="CI10" s="124" t="s">
        <v>24</v>
      </c>
      <c r="CJ10" s="124"/>
      <c r="CK10" s="124"/>
      <c r="CL10" s="124"/>
      <c r="CM10" s="124"/>
      <c r="CN10" s="127"/>
      <c r="CO10" s="123" t="s">
        <v>17</v>
      </c>
      <c r="CP10" s="124" t="s">
        <v>25</v>
      </c>
      <c r="CQ10" s="124"/>
      <c r="CR10" s="124"/>
      <c r="CS10" s="124"/>
      <c r="CT10" s="124"/>
      <c r="CU10" s="123"/>
      <c r="CV10" s="123" t="s">
        <v>26</v>
      </c>
      <c r="CW10" s="124" t="s">
        <v>27</v>
      </c>
      <c r="CX10" s="124"/>
      <c r="CY10" s="124"/>
      <c r="CZ10" s="124"/>
      <c r="DA10" s="124"/>
    </row>
    <row r="11" customHeight="1" spans="2:105">
      <c r="B11" s="62"/>
      <c r="C11" s="62"/>
      <c r="D11" s="60" t="str">
        <f>CB15</f>
        <v>ＦＣ宮内2002ジュニア</v>
      </c>
      <c r="E11" s="61"/>
      <c r="F11" s="61"/>
      <c r="G11" s="61"/>
      <c r="H11" s="61"/>
      <c r="I11" s="61"/>
      <c r="J11" s="65"/>
      <c r="K11" s="66" t="s">
        <v>28</v>
      </c>
      <c r="L11" s="67"/>
      <c r="M11" s="71"/>
      <c r="N11" s="74"/>
      <c r="O11" s="75"/>
      <c r="P11" s="64"/>
      <c r="Q11" s="70"/>
      <c r="R11" s="64"/>
      <c r="S11" s="73"/>
      <c r="T11" s="64"/>
      <c r="U11" s="64"/>
      <c r="V11" s="64"/>
      <c r="W11" s="64"/>
      <c r="X11" s="64"/>
      <c r="AF11" s="86"/>
      <c r="AG11" s="86"/>
      <c r="AH11" s="86"/>
      <c r="AI11" s="86"/>
      <c r="AJ11" s="88" t="s">
        <v>29</v>
      </c>
      <c r="AK11" s="86"/>
      <c r="AL11" s="86"/>
      <c r="AM11" s="86"/>
      <c r="AN11" s="86"/>
      <c r="AO11" s="86"/>
      <c r="AP11" s="86"/>
      <c r="AQ11" s="60" t="str">
        <f>CI19</f>
        <v>鶴岡城北ＳＳＳ</v>
      </c>
      <c r="AR11" s="61"/>
      <c r="AS11" s="61"/>
      <c r="AT11" s="61"/>
      <c r="AU11" s="61"/>
      <c r="AV11" s="61"/>
      <c r="AW11" s="65"/>
      <c r="AX11" s="62"/>
      <c r="AY11" s="62"/>
      <c r="AZ11" s="92"/>
      <c r="BF11" s="125" t="s">
        <v>30</v>
      </c>
      <c r="BG11" s="126" t="s">
        <v>31</v>
      </c>
      <c r="BH11" s="126"/>
      <c r="BI11" s="126"/>
      <c r="BJ11" s="126"/>
      <c r="BK11" s="126"/>
      <c r="BL11" s="123"/>
      <c r="BM11" s="125" t="s">
        <v>32</v>
      </c>
      <c r="BN11" s="124" t="s">
        <v>33</v>
      </c>
      <c r="BO11" s="124"/>
      <c r="BP11" s="124"/>
      <c r="BQ11" s="124"/>
      <c r="BR11" s="124"/>
      <c r="BS11" s="127"/>
      <c r="BT11" s="125" t="s">
        <v>30</v>
      </c>
      <c r="BU11" s="126" t="s">
        <v>34</v>
      </c>
      <c r="BV11" s="126"/>
      <c r="BW11" s="126"/>
      <c r="BX11" s="126"/>
      <c r="BY11" s="126"/>
      <c r="BZ11" s="123"/>
      <c r="CA11" s="125" t="s">
        <v>35</v>
      </c>
      <c r="CB11" s="126" t="s">
        <v>36</v>
      </c>
      <c r="CC11" s="126"/>
      <c r="CD11" s="126"/>
      <c r="CE11" s="126"/>
      <c r="CF11" s="126"/>
      <c r="CG11" s="127"/>
      <c r="CH11" s="125" t="s">
        <v>30</v>
      </c>
      <c r="CI11" s="126" t="s">
        <v>37</v>
      </c>
      <c r="CJ11" s="126"/>
      <c r="CK11" s="126"/>
      <c r="CL11" s="126"/>
      <c r="CM11" s="126"/>
      <c r="CN11" s="127"/>
      <c r="CO11" s="125" t="s">
        <v>30</v>
      </c>
      <c r="CP11" s="133" t="s">
        <v>38</v>
      </c>
      <c r="CQ11" s="133"/>
      <c r="CR11" s="133"/>
      <c r="CS11" s="133"/>
      <c r="CT11" s="133"/>
      <c r="CU11" s="123"/>
      <c r="CV11" s="125" t="s">
        <v>22</v>
      </c>
      <c r="CW11" s="126" t="s">
        <v>39</v>
      </c>
      <c r="CX11" s="126"/>
      <c r="CY11" s="126"/>
      <c r="CZ11" s="126"/>
      <c r="DA11" s="126"/>
    </row>
    <row r="12" customHeight="1" spans="2:105">
      <c r="B12" s="62"/>
      <c r="C12" s="62"/>
      <c r="D12" s="58" t="s">
        <v>40</v>
      </c>
      <c r="E12" s="59"/>
      <c r="F12" s="59"/>
      <c r="G12" s="59"/>
      <c r="H12" s="59"/>
      <c r="I12" s="59"/>
      <c r="J12" s="63"/>
      <c r="K12" s="74"/>
      <c r="L12" s="76"/>
      <c r="M12" s="75"/>
      <c r="N12" s="64"/>
      <c r="O12" s="64"/>
      <c r="P12" s="64"/>
      <c r="Q12" s="70"/>
      <c r="R12" s="64"/>
      <c r="S12" s="73"/>
      <c r="T12" s="64"/>
      <c r="U12" s="64"/>
      <c r="V12" s="64"/>
      <c r="W12" s="64"/>
      <c r="X12" s="64"/>
      <c r="AF12" s="86"/>
      <c r="AG12" s="86"/>
      <c r="AH12" s="87"/>
      <c r="AI12" s="107"/>
      <c r="AJ12" s="88"/>
      <c r="AK12" s="86"/>
      <c r="AL12" s="86"/>
      <c r="AM12" s="86"/>
      <c r="AN12" s="86"/>
      <c r="AO12" s="86"/>
      <c r="AP12" s="86"/>
      <c r="AQ12" s="89" t="s">
        <v>41</v>
      </c>
      <c r="AR12" s="90"/>
      <c r="AS12" s="90"/>
      <c r="AT12" s="90"/>
      <c r="AU12" s="90"/>
      <c r="AV12" s="90"/>
      <c r="AW12" s="91"/>
      <c r="AX12" s="110" t="s">
        <v>42</v>
      </c>
      <c r="AY12" s="111"/>
      <c r="AZ12" s="92"/>
      <c r="BF12" s="125" t="s">
        <v>43</v>
      </c>
      <c r="BG12" s="126" t="s">
        <v>44</v>
      </c>
      <c r="BH12" s="126"/>
      <c r="BI12" s="126"/>
      <c r="BJ12" s="126"/>
      <c r="BK12" s="126"/>
      <c r="BL12" s="123"/>
      <c r="BM12" s="125" t="s">
        <v>45</v>
      </c>
      <c r="BN12" s="124" t="s">
        <v>46</v>
      </c>
      <c r="BO12" s="124"/>
      <c r="BP12" s="124"/>
      <c r="BQ12" s="124"/>
      <c r="BR12" s="124"/>
      <c r="BS12" s="127"/>
      <c r="BT12" s="125" t="s">
        <v>43</v>
      </c>
      <c r="BU12" s="126" t="s">
        <v>47</v>
      </c>
      <c r="BV12" s="126"/>
      <c r="BW12" s="126"/>
      <c r="BX12" s="126"/>
      <c r="BY12" s="126"/>
      <c r="BZ12" s="123"/>
      <c r="CA12" s="125" t="s">
        <v>48</v>
      </c>
      <c r="CB12" s="126" t="s">
        <v>49</v>
      </c>
      <c r="CC12" s="126"/>
      <c r="CD12" s="126"/>
      <c r="CE12" s="126"/>
      <c r="CF12" s="126"/>
      <c r="CG12" s="127"/>
      <c r="CH12" s="125" t="s">
        <v>43</v>
      </c>
      <c r="CI12" s="126" t="s">
        <v>50</v>
      </c>
      <c r="CJ12" s="126"/>
      <c r="CK12" s="126"/>
      <c r="CL12" s="126"/>
      <c r="CM12" s="126"/>
      <c r="CN12" s="127"/>
      <c r="CO12" s="125" t="s">
        <v>43</v>
      </c>
      <c r="CP12" s="133" t="s">
        <v>51</v>
      </c>
      <c r="CQ12" s="133"/>
      <c r="CR12" s="133"/>
      <c r="CS12" s="133"/>
      <c r="CT12" s="133"/>
      <c r="CU12" s="123"/>
      <c r="CV12" s="125" t="s">
        <v>35</v>
      </c>
      <c r="CW12" s="126" t="s">
        <v>52</v>
      </c>
      <c r="CX12" s="126"/>
      <c r="CY12" s="126"/>
      <c r="CZ12" s="126"/>
      <c r="DA12" s="126"/>
    </row>
    <row r="13" customHeight="1" spans="2:105">
      <c r="B13" s="62"/>
      <c r="C13" s="62"/>
      <c r="D13" s="60" t="str">
        <f>BU19</f>
        <v>小国ＳＳＳ</v>
      </c>
      <c r="E13" s="61"/>
      <c r="F13" s="61"/>
      <c r="G13" s="61"/>
      <c r="H13" s="61"/>
      <c r="I13" s="61"/>
      <c r="J13" s="65"/>
      <c r="K13" s="64"/>
      <c r="L13" s="64"/>
      <c r="M13" s="64"/>
      <c r="N13" s="64"/>
      <c r="O13" s="64"/>
      <c r="P13" s="64"/>
      <c r="Q13" s="70"/>
      <c r="R13" s="64" t="s">
        <v>53</v>
      </c>
      <c r="S13" s="73"/>
      <c r="T13" s="64"/>
      <c r="U13" s="64"/>
      <c r="V13" s="64"/>
      <c r="W13" s="64"/>
      <c r="X13" s="64"/>
      <c r="AF13" s="86"/>
      <c r="AG13" s="86"/>
      <c r="AH13" s="88"/>
      <c r="AI13" s="86"/>
      <c r="AJ13" s="88"/>
      <c r="AK13" s="86"/>
      <c r="AL13" s="87" t="s">
        <v>54</v>
      </c>
      <c r="AM13" s="105"/>
      <c r="AN13" s="105"/>
      <c r="AO13" s="105"/>
      <c r="AP13" s="107"/>
      <c r="AQ13" s="60" t="str">
        <f>BG20</f>
        <v>北斗ＦＣＳＳ</v>
      </c>
      <c r="AR13" s="61"/>
      <c r="AS13" s="61"/>
      <c r="AT13" s="61"/>
      <c r="AU13" s="61"/>
      <c r="AV13" s="61"/>
      <c r="AW13" s="65"/>
      <c r="AX13" s="112"/>
      <c r="AY13" s="113"/>
      <c r="AZ13" s="92"/>
      <c r="BF13" s="125" t="s">
        <v>55</v>
      </c>
      <c r="BG13" s="126" t="s">
        <v>56</v>
      </c>
      <c r="BH13" s="126"/>
      <c r="BI13" s="126"/>
      <c r="BJ13" s="126"/>
      <c r="BK13" s="126"/>
      <c r="BL13" s="123"/>
      <c r="BM13" s="125" t="s">
        <v>57</v>
      </c>
      <c r="BN13" s="124" t="s">
        <v>58</v>
      </c>
      <c r="BO13" s="124"/>
      <c r="BP13" s="124"/>
      <c r="BQ13" s="124"/>
      <c r="BR13" s="124"/>
      <c r="BS13" s="127"/>
      <c r="BT13" s="125" t="s">
        <v>55</v>
      </c>
      <c r="BU13" s="126" t="s">
        <v>59</v>
      </c>
      <c r="BV13" s="126"/>
      <c r="BW13" s="126"/>
      <c r="BX13" s="126"/>
      <c r="BY13" s="126"/>
      <c r="BZ13" s="123"/>
      <c r="CA13" s="125" t="s">
        <v>60</v>
      </c>
      <c r="CB13" s="126" t="s">
        <v>61</v>
      </c>
      <c r="CC13" s="126"/>
      <c r="CD13" s="126"/>
      <c r="CE13" s="126"/>
      <c r="CF13" s="126"/>
      <c r="CG13" s="127"/>
      <c r="CH13" s="125" t="s">
        <v>55</v>
      </c>
      <c r="CI13" s="126" t="s">
        <v>62</v>
      </c>
      <c r="CJ13" s="126"/>
      <c r="CK13" s="126"/>
      <c r="CL13" s="126"/>
      <c r="CM13" s="126"/>
      <c r="CN13" s="127"/>
      <c r="CO13" s="125" t="s">
        <v>55</v>
      </c>
      <c r="CP13" s="133" t="s">
        <v>63</v>
      </c>
      <c r="CQ13" s="133"/>
      <c r="CR13" s="133"/>
      <c r="CS13" s="133"/>
      <c r="CT13" s="133"/>
      <c r="CU13" s="123"/>
      <c r="CV13" s="125" t="s">
        <v>48</v>
      </c>
      <c r="CW13" s="126" t="s">
        <v>64</v>
      </c>
      <c r="CX13" s="126"/>
      <c r="CY13" s="126"/>
      <c r="CZ13" s="126"/>
      <c r="DA13" s="126"/>
    </row>
    <row r="14" customHeight="1" spans="2:105">
      <c r="B14" s="62" t="s">
        <v>65</v>
      </c>
      <c r="C14" s="62"/>
      <c r="D14" s="58" t="s">
        <v>66</v>
      </c>
      <c r="E14" s="59"/>
      <c r="F14" s="59"/>
      <c r="G14" s="59"/>
      <c r="H14" s="59"/>
      <c r="I14" s="59"/>
      <c r="J14" s="63"/>
      <c r="K14" s="64"/>
      <c r="L14" s="64"/>
      <c r="M14" s="64"/>
      <c r="N14" s="64"/>
      <c r="O14" s="64"/>
      <c r="P14" s="64"/>
      <c r="Q14" s="70"/>
      <c r="R14" s="64"/>
      <c r="S14" s="73"/>
      <c r="T14" s="67"/>
      <c r="U14" s="71"/>
      <c r="V14" s="64"/>
      <c r="W14" s="64"/>
      <c r="X14" s="64"/>
      <c r="AF14" s="86"/>
      <c r="AG14" s="86"/>
      <c r="AH14" s="88"/>
      <c r="AI14" s="86"/>
      <c r="AJ14" s="105"/>
      <c r="AK14" s="107"/>
      <c r="AL14" s="88"/>
      <c r="AM14" s="86"/>
      <c r="AN14" s="86"/>
      <c r="AO14" s="86"/>
      <c r="AP14" s="86"/>
      <c r="AQ14" s="89" t="s">
        <v>67</v>
      </c>
      <c r="AR14" s="90"/>
      <c r="AS14" s="90"/>
      <c r="AT14" s="90"/>
      <c r="AU14" s="90"/>
      <c r="AV14" s="90"/>
      <c r="AW14" s="91"/>
      <c r="AX14" s="112"/>
      <c r="AY14" s="113"/>
      <c r="AZ14" s="92"/>
      <c r="BF14" s="125" t="s">
        <v>68</v>
      </c>
      <c r="BG14" s="126" t="s">
        <v>69</v>
      </c>
      <c r="BH14" s="126"/>
      <c r="BI14" s="126"/>
      <c r="BJ14" s="126"/>
      <c r="BK14" s="126"/>
      <c r="BL14" s="123"/>
      <c r="BM14" s="125" t="s">
        <v>70</v>
      </c>
      <c r="BN14" s="124" t="s">
        <v>71</v>
      </c>
      <c r="BO14" s="124"/>
      <c r="BP14" s="124"/>
      <c r="BQ14" s="124"/>
      <c r="BR14" s="124"/>
      <c r="BS14" s="127"/>
      <c r="BT14" s="125" t="s">
        <v>68</v>
      </c>
      <c r="BU14" s="126" t="s">
        <v>72</v>
      </c>
      <c r="BV14" s="126"/>
      <c r="BW14" s="126"/>
      <c r="BX14" s="126"/>
      <c r="BY14" s="126"/>
      <c r="BZ14" s="123"/>
      <c r="CA14" s="125" t="s">
        <v>73</v>
      </c>
      <c r="CB14" s="126" t="s">
        <v>74</v>
      </c>
      <c r="CC14" s="126"/>
      <c r="CD14" s="126"/>
      <c r="CE14" s="126"/>
      <c r="CF14" s="126"/>
      <c r="CG14" s="127"/>
      <c r="CH14" s="125" t="s">
        <v>68</v>
      </c>
      <c r="CI14" s="126" t="s">
        <v>75</v>
      </c>
      <c r="CJ14" s="126"/>
      <c r="CK14" s="126"/>
      <c r="CL14" s="126"/>
      <c r="CM14" s="126"/>
      <c r="CN14" s="127"/>
      <c r="CO14" s="125" t="s">
        <v>68</v>
      </c>
      <c r="CP14" s="133" t="s">
        <v>76</v>
      </c>
      <c r="CQ14" s="133"/>
      <c r="CR14" s="133"/>
      <c r="CS14" s="133"/>
      <c r="CT14" s="133"/>
      <c r="CU14" s="123"/>
      <c r="CV14" s="125" t="s">
        <v>60</v>
      </c>
      <c r="CW14" s="126" t="s">
        <v>77</v>
      </c>
      <c r="CX14" s="126"/>
      <c r="CY14" s="126"/>
      <c r="CZ14" s="126"/>
      <c r="DA14" s="126"/>
    </row>
    <row r="15" customHeight="1" spans="2:105">
      <c r="B15" s="62"/>
      <c r="C15" s="62"/>
      <c r="D15" s="60" t="str">
        <f>BG14</f>
        <v>ＦＣリベルタ</v>
      </c>
      <c r="E15" s="61"/>
      <c r="F15" s="61"/>
      <c r="G15" s="61"/>
      <c r="H15" s="61"/>
      <c r="I15" s="61"/>
      <c r="J15" s="65"/>
      <c r="K15" s="66"/>
      <c r="L15" s="67"/>
      <c r="M15" s="67"/>
      <c r="N15" s="67"/>
      <c r="O15" s="71"/>
      <c r="P15" s="64"/>
      <c r="Q15" s="70"/>
      <c r="R15" s="64"/>
      <c r="S15" s="73"/>
      <c r="T15" s="64"/>
      <c r="U15" s="82"/>
      <c r="V15" s="64"/>
      <c r="W15" s="64"/>
      <c r="X15" s="64"/>
      <c r="AF15" s="86"/>
      <c r="AG15" s="86"/>
      <c r="AH15" s="88"/>
      <c r="AI15" s="86"/>
      <c r="AJ15" s="86"/>
      <c r="AK15" s="86"/>
      <c r="AL15" s="94"/>
      <c r="AM15" s="106"/>
      <c r="AN15" s="87" t="s">
        <v>78</v>
      </c>
      <c r="AO15" s="105"/>
      <c r="AP15" s="107"/>
      <c r="AQ15" s="60" t="str">
        <f>BN15</f>
        <v>北村山UNITED．FC</v>
      </c>
      <c r="AR15" s="61"/>
      <c r="AS15" s="61"/>
      <c r="AT15" s="61"/>
      <c r="AU15" s="61"/>
      <c r="AV15" s="61"/>
      <c r="AW15" s="65"/>
      <c r="AX15" s="112"/>
      <c r="AY15" s="113"/>
      <c r="AZ15" s="92"/>
      <c r="BF15" s="125" t="s">
        <v>79</v>
      </c>
      <c r="BG15" s="126" t="s">
        <v>80</v>
      </c>
      <c r="BH15" s="126"/>
      <c r="BI15" s="126"/>
      <c r="BJ15" s="126"/>
      <c r="BK15" s="126"/>
      <c r="BL15" s="123"/>
      <c r="BM15" s="125" t="s">
        <v>81</v>
      </c>
      <c r="BN15" s="124" t="s">
        <v>82</v>
      </c>
      <c r="BO15" s="124"/>
      <c r="BP15" s="124"/>
      <c r="BQ15" s="124"/>
      <c r="BR15" s="124"/>
      <c r="BS15" s="127"/>
      <c r="BT15" s="125" t="s">
        <v>79</v>
      </c>
      <c r="BU15" s="126" t="s">
        <v>83</v>
      </c>
      <c r="BV15" s="126"/>
      <c r="BW15" s="126"/>
      <c r="BX15" s="126"/>
      <c r="BY15" s="126"/>
      <c r="BZ15" s="123"/>
      <c r="CA15" s="125" t="s">
        <v>84</v>
      </c>
      <c r="CB15" s="126" t="s">
        <v>85</v>
      </c>
      <c r="CC15" s="126"/>
      <c r="CD15" s="126"/>
      <c r="CE15" s="126"/>
      <c r="CF15" s="126"/>
      <c r="CG15" s="127"/>
      <c r="CH15" s="125" t="s">
        <v>79</v>
      </c>
      <c r="CI15" s="126" t="s">
        <v>86</v>
      </c>
      <c r="CJ15" s="126"/>
      <c r="CK15" s="126"/>
      <c r="CL15" s="126"/>
      <c r="CM15" s="126"/>
      <c r="CN15" s="127"/>
      <c r="CO15" s="125" t="s">
        <v>79</v>
      </c>
      <c r="CP15" s="133" t="s">
        <v>87</v>
      </c>
      <c r="CQ15" s="133"/>
      <c r="CR15" s="133"/>
      <c r="CS15" s="133"/>
      <c r="CT15" s="133"/>
      <c r="CU15" s="123"/>
      <c r="CV15" s="125" t="s">
        <v>73</v>
      </c>
      <c r="CW15" s="126" t="s">
        <v>88</v>
      </c>
      <c r="CX15" s="126"/>
      <c r="CY15" s="126"/>
      <c r="CZ15" s="126"/>
      <c r="DA15" s="126"/>
    </row>
    <row r="16" customHeight="1" spans="2:105">
      <c r="B16" s="62"/>
      <c r="C16" s="62"/>
      <c r="D16" s="58" t="s">
        <v>89</v>
      </c>
      <c r="E16" s="59"/>
      <c r="F16" s="59"/>
      <c r="G16" s="59"/>
      <c r="H16" s="59"/>
      <c r="I16" s="59"/>
      <c r="J16" s="63"/>
      <c r="K16" s="69"/>
      <c r="L16" s="64"/>
      <c r="M16" s="64"/>
      <c r="N16" s="64" t="s">
        <v>90</v>
      </c>
      <c r="O16" s="73"/>
      <c r="P16" s="64"/>
      <c r="Q16" s="64"/>
      <c r="R16" s="64"/>
      <c r="S16" s="73"/>
      <c r="T16" s="64"/>
      <c r="U16" s="73"/>
      <c r="V16" s="64"/>
      <c r="W16" s="64"/>
      <c r="X16" s="64"/>
      <c r="AF16" s="86"/>
      <c r="AG16" s="86"/>
      <c r="AH16" s="88" t="s">
        <v>91</v>
      </c>
      <c r="AI16" s="86"/>
      <c r="AJ16" s="86"/>
      <c r="AK16" s="86"/>
      <c r="AL16" s="86"/>
      <c r="AM16" s="86"/>
      <c r="AN16" s="94"/>
      <c r="AO16" s="106"/>
      <c r="AP16" s="108"/>
      <c r="AQ16" s="89" t="s">
        <v>92</v>
      </c>
      <c r="AR16" s="90"/>
      <c r="AS16" s="90"/>
      <c r="AT16" s="90"/>
      <c r="AU16" s="90"/>
      <c r="AV16" s="90"/>
      <c r="AW16" s="91"/>
      <c r="AX16" s="112"/>
      <c r="AY16" s="113"/>
      <c r="AZ16" s="92"/>
      <c r="BF16" s="125" t="s">
        <v>93</v>
      </c>
      <c r="BG16" s="126" t="s">
        <v>94</v>
      </c>
      <c r="BH16" s="126"/>
      <c r="BI16" s="126"/>
      <c r="BJ16" s="126"/>
      <c r="BK16" s="126"/>
      <c r="BL16" s="123"/>
      <c r="BM16" s="125" t="s">
        <v>95</v>
      </c>
      <c r="BN16" s="124" t="s">
        <v>96</v>
      </c>
      <c r="BO16" s="124"/>
      <c r="BP16" s="124"/>
      <c r="BQ16" s="124"/>
      <c r="BR16" s="124"/>
      <c r="BS16" s="127"/>
      <c r="BT16" s="125" t="s">
        <v>93</v>
      </c>
      <c r="BU16" s="126" t="s">
        <v>97</v>
      </c>
      <c r="BV16" s="126"/>
      <c r="BW16" s="126"/>
      <c r="BX16" s="126"/>
      <c r="BY16" s="126"/>
      <c r="BZ16" s="123"/>
      <c r="CA16" s="125" t="s">
        <v>19</v>
      </c>
      <c r="CB16" s="126" t="s">
        <v>98</v>
      </c>
      <c r="CC16" s="126"/>
      <c r="CD16" s="126"/>
      <c r="CE16" s="126"/>
      <c r="CF16" s="126"/>
      <c r="CG16" s="127"/>
      <c r="CH16" s="123" t="s">
        <v>93</v>
      </c>
      <c r="CI16" s="124" t="s">
        <v>99</v>
      </c>
      <c r="CJ16" s="124"/>
      <c r="CK16" s="124"/>
      <c r="CL16" s="124"/>
      <c r="CM16" s="124"/>
      <c r="CN16" s="127"/>
      <c r="CO16" s="125" t="s">
        <v>93</v>
      </c>
      <c r="CP16" s="133" t="s">
        <v>100</v>
      </c>
      <c r="CQ16" s="133"/>
      <c r="CR16" s="133"/>
      <c r="CS16" s="133"/>
      <c r="CT16" s="133"/>
      <c r="CU16" s="123"/>
      <c r="CV16" s="125" t="s">
        <v>84</v>
      </c>
      <c r="CW16" s="126" t="s">
        <v>101</v>
      </c>
      <c r="CX16" s="126"/>
      <c r="CY16" s="126"/>
      <c r="CZ16" s="126"/>
      <c r="DA16" s="126"/>
    </row>
    <row r="17" customHeight="1" spans="2:105">
      <c r="B17" s="62"/>
      <c r="C17" s="62"/>
      <c r="D17" s="60" t="str">
        <f>BN21</f>
        <v>ＦＣ中山ＳＳ</v>
      </c>
      <c r="E17" s="61"/>
      <c r="F17" s="61"/>
      <c r="G17" s="61"/>
      <c r="H17" s="61"/>
      <c r="I17" s="61"/>
      <c r="J17" s="65"/>
      <c r="K17" s="66" t="s">
        <v>102</v>
      </c>
      <c r="L17" s="67"/>
      <c r="M17" s="71"/>
      <c r="N17" s="76"/>
      <c r="O17" s="75"/>
      <c r="P17" s="67"/>
      <c r="Q17" s="71"/>
      <c r="R17" s="64"/>
      <c r="S17" s="73"/>
      <c r="T17" s="64"/>
      <c r="U17" s="73"/>
      <c r="V17" s="64"/>
      <c r="W17" s="64"/>
      <c r="X17" s="64"/>
      <c r="AF17" s="87"/>
      <c r="AG17" s="105"/>
      <c r="AH17" s="88"/>
      <c r="AI17" s="86"/>
      <c r="AJ17" s="86"/>
      <c r="AK17" s="86"/>
      <c r="AL17" s="86"/>
      <c r="AM17" s="86"/>
      <c r="AN17" s="86"/>
      <c r="AO17" s="86"/>
      <c r="AP17" s="86"/>
      <c r="AQ17" s="60" t="str">
        <f>BG21</f>
        <v>神町ＦＣ</v>
      </c>
      <c r="AR17" s="61"/>
      <c r="AS17" s="61"/>
      <c r="AT17" s="61"/>
      <c r="AU17" s="61"/>
      <c r="AV17" s="61"/>
      <c r="AW17" s="65"/>
      <c r="AX17" s="114"/>
      <c r="AY17" s="115"/>
      <c r="AZ17" s="92"/>
      <c r="BF17" s="125" t="s">
        <v>103</v>
      </c>
      <c r="BG17" s="126" t="s">
        <v>104</v>
      </c>
      <c r="BH17" s="126"/>
      <c r="BI17" s="126"/>
      <c r="BJ17" s="126"/>
      <c r="BK17" s="126"/>
      <c r="BL17" s="123"/>
      <c r="BM17" s="125" t="s">
        <v>105</v>
      </c>
      <c r="BN17" s="124" t="s">
        <v>106</v>
      </c>
      <c r="BO17" s="124"/>
      <c r="BP17" s="124"/>
      <c r="BQ17" s="124"/>
      <c r="BR17" s="124"/>
      <c r="BS17" s="127"/>
      <c r="BT17" s="125" t="s">
        <v>103</v>
      </c>
      <c r="BU17" s="126" t="s">
        <v>107</v>
      </c>
      <c r="BV17" s="126"/>
      <c r="BW17" s="126"/>
      <c r="BX17" s="126"/>
      <c r="BY17" s="126"/>
      <c r="BZ17" s="123"/>
      <c r="CA17" s="125" t="s">
        <v>32</v>
      </c>
      <c r="CB17" s="126" t="s">
        <v>108</v>
      </c>
      <c r="CC17" s="126"/>
      <c r="CD17" s="126"/>
      <c r="CE17" s="126"/>
      <c r="CF17" s="126"/>
      <c r="CG17" s="127"/>
      <c r="CH17" s="125" t="s">
        <v>103</v>
      </c>
      <c r="CI17" s="126" t="s">
        <v>109</v>
      </c>
      <c r="CJ17" s="126"/>
      <c r="CK17" s="126"/>
      <c r="CL17" s="126"/>
      <c r="CM17" s="126"/>
      <c r="CN17" s="132"/>
      <c r="CO17" s="125" t="s">
        <v>103</v>
      </c>
      <c r="CP17" s="126" t="s">
        <v>110</v>
      </c>
      <c r="CQ17" s="126"/>
      <c r="CR17" s="126"/>
      <c r="CS17" s="126"/>
      <c r="CT17" s="126"/>
      <c r="CU17" s="123"/>
      <c r="CV17" s="125" t="s">
        <v>19</v>
      </c>
      <c r="CW17" s="126" t="s">
        <v>111</v>
      </c>
      <c r="CX17" s="126"/>
      <c r="CY17" s="126"/>
      <c r="CZ17" s="126"/>
      <c r="DA17" s="126"/>
    </row>
    <row r="18" customHeight="1" spans="2:105">
      <c r="B18" s="62"/>
      <c r="C18" s="62"/>
      <c r="D18" s="58" t="s">
        <v>112</v>
      </c>
      <c r="E18" s="59"/>
      <c r="F18" s="59"/>
      <c r="G18" s="59"/>
      <c r="H18" s="59"/>
      <c r="I18" s="59"/>
      <c r="J18" s="63"/>
      <c r="K18" s="74"/>
      <c r="L18" s="76"/>
      <c r="M18" s="75"/>
      <c r="N18" s="64"/>
      <c r="O18" s="64"/>
      <c r="P18" s="64" t="s">
        <v>113</v>
      </c>
      <c r="Q18" s="73"/>
      <c r="R18" s="76"/>
      <c r="S18" s="75"/>
      <c r="T18" s="64"/>
      <c r="U18" s="73"/>
      <c r="V18" s="64"/>
      <c r="W18" s="64"/>
      <c r="X18" s="64"/>
      <c r="AF18" s="88"/>
      <c r="AG18" s="86"/>
      <c r="AH18" s="88"/>
      <c r="AI18" s="86"/>
      <c r="AJ18" s="86"/>
      <c r="AK18" s="86"/>
      <c r="AL18" s="86"/>
      <c r="AM18" s="86"/>
      <c r="AN18" s="86"/>
      <c r="AO18" s="86"/>
      <c r="AP18" s="86"/>
      <c r="AQ18" s="89" t="s">
        <v>114</v>
      </c>
      <c r="AR18" s="90"/>
      <c r="AS18" s="90"/>
      <c r="AT18" s="90"/>
      <c r="AU18" s="90"/>
      <c r="AV18" s="90"/>
      <c r="AW18" s="91"/>
      <c r="AX18" s="62" t="s">
        <v>115</v>
      </c>
      <c r="AY18" s="62"/>
      <c r="AZ18" s="92"/>
      <c r="BF18" s="125" t="s">
        <v>116</v>
      </c>
      <c r="BG18" s="126" t="s">
        <v>117</v>
      </c>
      <c r="BH18" s="126"/>
      <c r="BI18" s="126"/>
      <c r="BJ18" s="126"/>
      <c r="BK18" s="126"/>
      <c r="BL18" s="123"/>
      <c r="BM18" s="125" t="s">
        <v>118</v>
      </c>
      <c r="BN18" s="124" t="s">
        <v>119</v>
      </c>
      <c r="BO18" s="124"/>
      <c r="BP18" s="124"/>
      <c r="BQ18" s="124"/>
      <c r="BR18" s="124"/>
      <c r="BS18" s="127"/>
      <c r="BT18" s="125" t="s">
        <v>116</v>
      </c>
      <c r="BU18" s="126" t="s">
        <v>120</v>
      </c>
      <c r="BV18" s="126"/>
      <c r="BW18" s="126"/>
      <c r="BX18" s="126"/>
      <c r="BY18" s="126"/>
      <c r="BZ18" s="123"/>
      <c r="CA18" s="125" t="s">
        <v>45</v>
      </c>
      <c r="CB18" s="126" t="s">
        <v>121</v>
      </c>
      <c r="CC18" s="126"/>
      <c r="CD18" s="126"/>
      <c r="CE18" s="126"/>
      <c r="CF18" s="126"/>
      <c r="CG18" s="127"/>
      <c r="CH18" s="125" t="s">
        <v>116</v>
      </c>
      <c r="CI18" s="126" t="s">
        <v>122</v>
      </c>
      <c r="CJ18" s="126"/>
      <c r="CK18" s="126"/>
      <c r="CL18" s="126"/>
      <c r="CM18" s="126"/>
      <c r="CN18" s="132"/>
      <c r="CO18" s="125" t="s">
        <v>116</v>
      </c>
      <c r="CP18" s="126" t="s">
        <v>123</v>
      </c>
      <c r="CQ18" s="126"/>
      <c r="CR18" s="126"/>
      <c r="CS18" s="126"/>
      <c r="CT18" s="126"/>
      <c r="CU18" s="123"/>
      <c r="CV18" s="125" t="s">
        <v>32</v>
      </c>
      <c r="CW18" s="126" t="s">
        <v>124</v>
      </c>
      <c r="CX18" s="126"/>
      <c r="CY18" s="126"/>
      <c r="CZ18" s="126"/>
      <c r="DA18" s="126"/>
    </row>
    <row r="19" customHeight="1" spans="2:105">
      <c r="B19" s="62"/>
      <c r="C19" s="62"/>
      <c r="D19" s="60" t="str">
        <f>BN10</f>
        <v>上山カメレオンＦＣ</v>
      </c>
      <c r="E19" s="61"/>
      <c r="F19" s="61"/>
      <c r="G19" s="61"/>
      <c r="H19" s="61"/>
      <c r="I19" s="61"/>
      <c r="J19" s="65"/>
      <c r="K19" s="64"/>
      <c r="L19" s="64"/>
      <c r="M19" s="64"/>
      <c r="N19" s="64"/>
      <c r="O19" s="64"/>
      <c r="P19" s="64"/>
      <c r="Q19" s="73"/>
      <c r="R19" s="64"/>
      <c r="S19" s="64"/>
      <c r="T19" s="64"/>
      <c r="U19" s="73"/>
      <c r="V19" s="64"/>
      <c r="W19" s="64"/>
      <c r="X19" s="64"/>
      <c r="AF19" s="88"/>
      <c r="AG19" s="86"/>
      <c r="AH19" s="88"/>
      <c r="AI19" s="86"/>
      <c r="AJ19" s="86"/>
      <c r="AK19" s="86"/>
      <c r="AL19" s="87"/>
      <c r="AM19" s="105"/>
      <c r="AN19" s="105"/>
      <c r="AO19" s="105"/>
      <c r="AP19" s="107"/>
      <c r="AQ19" s="60" t="str">
        <f>CP14</f>
        <v>松陵ドリームズＳＳＳ</v>
      </c>
      <c r="AR19" s="61"/>
      <c r="AS19" s="61"/>
      <c r="AT19" s="61"/>
      <c r="AU19" s="61"/>
      <c r="AV19" s="61"/>
      <c r="AW19" s="65"/>
      <c r="AX19" s="62"/>
      <c r="AY19" s="62"/>
      <c r="AZ19" s="92"/>
      <c r="BF19" s="125" t="s">
        <v>125</v>
      </c>
      <c r="BG19" s="126" t="s">
        <v>126</v>
      </c>
      <c r="BH19" s="126"/>
      <c r="BI19" s="126"/>
      <c r="BJ19" s="126"/>
      <c r="BK19" s="126"/>
      <c r="BL19" s="123"/>
      <c r="BM19" s="125" t="s">
        <v>127</v>
      </c>
      <c r="BN19" s="124" t="s">
        <v>128</v>
      </c>
      <c r="BO19" s="124"/>
      <c r="BP19" s="124"/>
      <c r="BQ19" s="124"/>
      <c r="BR19" s="124"/>
      <c r="BS19" s="127"/>
      <c r="BT19" s="125" t="s">
        <v>125</v>
      </c>
      <c r="BU19" s="126" t="s">
        <v>129</v>
      </c>
      <c r="BV19" s="126"/>
      <c r="BW19" s="126"/>
      <c r="BX19" s="126"/>
      <c r="BY19" s="126"/>
      <c r="BZ19" s="123"/>
      <c r="CA19" s="125" t="s">
        <v>57</v>
      </c>
      <c r="CB19" s="126" t="s">
        <v>130</v>
      </c>
      <c r="CC19" s="126"/>
      <c r="CD19" s="126"/>
      <c r="CE19" s="126"/>
      <c r="CF19" s="126"/>
      <c r="CG19" s="127"/>
      <c r="CH19" s="125" t="s">
        <v>125</v>
      </c>
      <c r="CI19" s="126" t="s">
        <v>131</v>
      </c>
      <c r="CJ19" s="126"/>
      <c r="CK19" s="126"/>
      <c r="CL19" s="126"/>
      <c r="CM19" s="126"/>
      <c r="CN19" s="132"/>
      <c r="CO19" s="125" t="s">
        <v>125</v>
      </c>
      <c r="CP19" s="126" t="s">
        <v>132</v>
      </c>
      <c r="CQ19" s="126"/>
      <c r="CR19" s="126"/>
      <c r="CS19" s="126"/>
      <c r="CT19" s="126"/>
      <c r="CU19" s="123"/>
      <c r="CV19" s="131"/>
      <c r="CW19" s="131"/>
      <c r="CX19" s="131"/>
      <c r="CY19" s="131"/>
      <c r="CZ19" s="131"/>
      <c r="DA19" s="131"/>
    </row>
    <row r="20" customHeight="1" spans="2:105">
      <c r="B20" s="62" t="s">
        <v>133</v>
      </c>
      <c r="C20" s="62"/>
      <c r="D20" s="58" t="s">
        <v>134</v>
      </c>
      <c r="E20" s="59"/>
      <c r="F20" s="59"/>
      <c r="G20" s="59"/>
      <c r="H20" s="59"/>
      <c r="I20" s="59"/>
      <c r="J20" s="63"/>
      <c r="K20" s="64"/>
      <c r="L20" s="64"/>
      <c r="M20" s="64"/>
      <c r="N20" s="64"/>
      <c r="O20" s="64"/>
      <c r="P20" s="64"/>
      <c r="Q20" s="73"/>
      <c r="R20" s="64"/>
      <c r="S20" s="64"/>
      <c r="T20" s="64"/>
      <c r="U20" s="73"/>
      <c r="V20" s="64"/>
      <c r="W20" s="64"/>
      <c r="X20" s="64"/>
      <c r="AF20" s="88"/>
      <c r="AG20" s="86"/>
      <c r="AH20" s="88"/>
      <c r="AI20" s="86"/>
      <c r="AJ20" s="86"/>
      <c r="AK20" s="86"/>
      <c r="AL20" s="88" t="s">
        <v>135</v>
      </c>
      <c r="AM20" s="86"/>
      <c r="AN20" s="86"/>
      <c r="AO20" s="86"/>
      <c r="AP20" s="109"/>
      <c r="AQ20" s="89" t="s">
        <v>136</v>
      </c>
      <c r="AR20" s="90"/>
      <c r="AS20" s="90"/>
      <c r="AT20" s="90"/>
      <c r="AU20" s="90"/>
      <c r="AV20" s="90"/>
      <c r="AW20" s="91"/>
      <c r="AX20" s="62"/>
      <c r="AY20" s="62"/>
      <c r="AZ20" s="92"/>
      <c r="BF20" s="125" t="s">
        <v>26</v>
      </c>
      <c r="BG20" s="126" t="s">
        <v>137</v>
      </c>
      <c r="BH20" s="126"/>
      <c r="BI20" s="126"/>
      <c r="BJ20" s="126"/>
      <c r="BK20" s="126"/>
      <c r="BL20" s="123"/>
      <c r="BM20" s="125" t="s">
        <v>138</v>
      </c>
      <c r="BN20" s="124" t="s">
        <v>139</v>
      </c>
      <c r="BO20" s="124"/>
      <c r="BP20" s="124"/>
      <c r="BQ20" s="124"/>
      <c r="BR20" s="124"/>
      <c r="BS20" s="127"/>
      <c r="BT20" s="125" t="s">
        <v>26</v>
      </c>
      <c r="BU20" s="126" t="s">
        <v>140</v>
      </c>
      <c r="BV20" s="126"/>
      <c r="BW20" s="126"/>
      <c r="BX20" s="126"/>
      <c r="BY20" s="126"/>
      <c r="BZ20" s="123"/>
      <c r="CA20" s="123"/>
      <c r="CB20" s="123"/>
      <c r="CC20" s="123"/>
      <c r="CD20" s="123"/>
      <c r="CE20" s="123"/>
      <c r="CF20" s="123"/>
      <c r="CG20" s="127"/>
      <c r="CH20" s="125" t="s">
        <v>26</v>
      </c>
      <c r="CI20" s="126" t="s">
        <v>141</v>
      </c>
      <c r="CJ20" s="126"/>
      <c r="CK20" s="126"/>
      <c r="CL20" s="126"/>
      <c r="CM20" s="126"/>
      <c r="CN20" s="132"/>
      <c r="CO20" s="123"/>
      <c r="CP20" s="123"/>
      <c r="CQ20" s="123"/>
      <c r="CR20" s="123"/>
      <c r="CS20" s="123"/>
      <c r="CT20" s="123"/>
      <c r="CU20" s="123"/>
      <c r="CV20" s="123"/>
      <c r="CW20" s="123"/>
      <c r="CX20" s="123"/>
      <c r="CY20" s="123"/>
      <c r="CZ20" s="123"/>
      <c r="DA20" s="123"/>
    </row>
    <row r="21" customHeight="1" spans="2:105">
      <c r="B21" s="62"/>
      <c r="C21" s="62"/>
      <c r="D21" s="60" t="str">
        <f>CP12</f>
        <v>最上ＵＮＩＴＥＤ．ＦＣ</v>
      </c>
      <c r="E21" s="61"/>
      <c r="F21" s="61"/>
      <c r="G21" s="61"/>
      <c r="H21" s="61"/>
      <c r="I21" s="61"/>
      <c r="J21" s="65"/>
      <c r="K21" s="66"/>
      <c r="L21" s="67"/>
      <c r="M21" s="67"/>
      <c r="N21" s="67" t="s">
        <v>142</v>
      </c>
      <c r="O21" s="71"/>
      <c r="P21" s="76"/>
      <c r="Q21" s="75"/>
      <c r="R21" s="64"/>
      <c r="S21" s="64"/>
      <c r="T21" s="64"/>
      <c r="U21" s="73"/>
      <c r="V21" s="64"/>
      <c r="W21" s="64"/>
      <c r="X21" s="64"/>
      <c r="AF21" s="88"/>
      <c r="AG21" s="86"/>
      <c r="AH21" s="88"/>
      <c r="AI21" s="86"/>
      <c r="AJ21" s="87"/>
      <c r="AK21" s="105"/>
      <c r="AL21" s="94"/>
      <c r="AM21" s="106"/>
      <c r="AN21" s="87" t="s">
        <v>143</v>
      </c>
      <c r="AO21" s="105"/>
      <c r="AP21" s="107"/>
      <c r="AQ21" s="60" t="str">
        <f>CW16</f>
        <v>浜中ＳＳ</v>
      </c>
      <c r="AR21" s="61"/>
      <c r="AS21" s="61"/>
      <c r="AT21" s="61"/>
      <c r="AU21" s="61"/>
      <c r="AV21" s="61"/>
      <c r="AW21" s="65"/>
      <c r="AX21" s="62"/>
      <c r="AY21" s="62"/>
      <c r="AZ21" s="92"/>
      <c r="BF21" s="125" t="s">
        <v>22</v>
      </c>
      <c r="BG21" s="126" t="s">
        <v>144</v>
      </c>
      <c r="BH21" s="126"/>
      <c r="BI21" s="126"/>
      <c r="BJ21" s="126"/>
      <c r="BK21" s="126"/>
      <c r="BL21" s="123"/>
      <c r="BM21" s="125" t="s">
        <v>145</v>
      </c>
      <c r="BN21" s="124" t="s">
        <v>146</v>
      </c>
      <c r="BO21" s="124"/>
      <c r="BP21" s="124"/>
      <c r="BQ21" s="124"/>
      <c r="BR21" s="124"/>
      <c r="BS21" s="127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7"/>
      <c r="CH21" s="125" t="s">
        <v>22</v>
      </c>
      <c r="CI21" s="126" t="s">
        <v>147</v>
      </c>
      <c r="CJ21" s="126"/>
      <c r="CK21" s="126"/>
      <c r="CL21" s="126"/>
      <c r="CM21" s="126"/>
      <c r="CN21" s="132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customHeight="1" spans="2:105">
      <c r="B22" s="62"/>
      <c r="C22" s="62"/>
      <c r="D22" s="58" t="s">
        <v>148</v>
      </c>
      <c r="E22" s="59"/>
      <c r="F22" s="59"/>
      <c r="G22" s="59"/>
      <c r="H22" s="59"/>
      <c r="I22" s="59"/>
      <c r="J22" s="63"/>
      <c r="K22" s="69"/>
      <c r="L22" s="64"/>
      <c r="M22" s="64"/>
      <c r="N22" s="64"/>
      <c r="O22" s="73"/>
      <c r="P22" s="64"/>
      <c r="Q22" s="64"/>
      <c r="R22" s="64"/>
      <c r="S22" s="64"/>
      <c r="T22" s="64"/>
      <c r="U22" s="73"/>
      <c r="V22" s="64"/>
      <c r="W22" s="64"/>
      <c r="X22" s="64"/>
      <c r="AF22" s="88"/>
      <c r="AG22" s="86"/>
      <c r="AH22" s="94"/>
      <c r="AI22" s="106"/>
      <c r="AJ22" s="88" t="s">
        <v>149</v>
      </c>
      <c r="AK22" s="86"/>
      <c r="AL22" s="86"/>
      <c r="AM22" s="86"/>
      <c r="AN22" s="94"/>
      <c r="AO22" s="106"/>
      <c r="AP22" s="108"/>
      <c r="AQ22" s="89" t="s">
        <v>150</v>
      </c>
      <c r="AR22" s="90"/>
      <c r="AS22" s="90"/>
      <c r="AT22" s="90"/>
      <c r="AU22" s="90"/>
      <c r="AV22" s="90"/>
      <c r="AW22" s="91"/>
      <c r="AX22" s="62"/>
      <c r="AY22" s="62"/>
      <c r="AZ22" s="92"/>
      <c r="BF22" s="125" t="s">
        <v>35</v>
      </c>
      <c r="BG22" s="126" t="s">
        <v>151</v>
      </c>
      <c r="BH22" s="126"/>
      <c r="BI22" s="126"/>
      <c r="BJ22" s="126"/>
      <c r="BK22" s="126"/>
      <c r="BL22" s="123"/>
      <c r="BM22" s="125" t="s">
        <v>152</v>
      </c>
      <c r="BN22" s="124" t="s">
        <v>153</v>
      </c>
      <c r="BO22" s="124"/>
      <c r="BP22" s="124"/>
      <c r="BQ22" s="124"/>
      <c r="BR22" s="124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5" t="s">
        <v>35</v>
      </c>
      <c r="CI22" s="126" t="s">
        <v>154</v>
      </c>
      <c r="CJ22" s="126"/>
      <c r="CK22" s="126"/>
      <c r="CL22" s="126"/>
      <c r="CM22" s="126"/>
      <c r="CN22" s="132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customHeight="1" spans="2:105">
      <c r="B23" s="62"/>
      <c r="C23" s="62"/>
      <c r="D23" s="60" t="str">
        <f>CW18</f>
        <v>琢成ＳＳＳ</v>
      </c>
      <c r="E23" s="61"/>
      <c r="F23" s="61"/>
      <c r="G23" s="61"/>
      <c r="H23" s="61"/>
      <c r="I23" s="61"/>
      <c r="J23" s="65"/>
      <c r="K23" s="66" t="s">
        <v>155</v>
      </c>
      <c r="L23" s="67"/>
      <c r="M23" s="71"/>
      <c r="N23" s="74"/>
      <c r="O23" s="75"/>
      <c r="P23" s="64"/>
      <c r="Q23" s="64"/>
      <c r="R23" s="64"/>
      <c r="S23" s="64"/>
      <c r="T23" s="64"/>
      <c r="U23" s="73"/>
      <c r="V23" s="64"/>
      <c r="W23" s="64"/>
      <c r="X23" s="64"/>
      <c r="AF23" s="88"/>
      <c r="AG23" s="86"/>
      <c r="AH23" s="86"/>
      <c r="AI23" s="86"/>
      <c r="AJ23" s="88"/>
      <c r="AK23" s="86"/>
      <c r="AL23" s="86"/>
      <c r="AM23" s="86"/>
      <c r="AN23" s="86"/>
      <c r="AO23" s="86"/>
      <c r="AP23" s="86"/>
      <c r="AQ23" s="60" t="str">
        <f>CP19</f>
        <v>ＡＣ．Ｚｅｅｌｅ</v>
      </c>
      <c r="AR23" s="61"/>
      <c r="AS23" s="61"/>
      <c r="AT23" s="61"/>
      <c r="AU23" s="61"/>
      <c r="AV23" s="61"/>
      <c r="AW23" s="65"/>
      <c r="AX23" s="62"/>
      <c r="AY23" s="62"/>
      <c r="AZ23" s="92"/>
      <c r="BF23" s="125" t="s">
        <v>48</v>
      </c>
      <c r="BG23" s="126" t="s">
        <v>156</v>
      </c>
      <c r="BH23" s="126"/>
      <c r="BI23" s="126"/>
      <c r="BJ23" s="126"/>
      <c r="BK23" s="126"/>
      <c r="BL23" s="123"/>
      <c r="BM23" s="125" t="s">
        <v>157</v>
      </c>
      <c r="BN23" s="124" t="s">
        <v>158</v>
      </c>
      <c r="BO23" s="124"/>
      <c r="BP23" s="124"/>
      <c r="BQ23" s="124"/>
      <c r="BR23" s="124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5" t="s">
        <v>48</v>
      </c>
      <c r="CI23" s="126" t="s">
        <v>159</v>
      </c>
      <c r="CJ23" s="126"/>
      <c r="CK23" s="126"/>
      <c r="CL23" s="126"/>
      <c r="CM23" s="126"/>
      <c r="CN23" s="132"/>
      <c r="CO23" s="127"/>
      <c r="CP23" s="127"/>
      <c r="CQ23" s="127"/>
      <c r="CR23" s="116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customHeight="1" spans="2:105">
      <c r="B24" s="62"/>
      <c r="C24" s="62"/>
      <c r="D24" s="58" t="s">
        <v>160</v>
      </c>
      <c r="E24" s="59"/>
      <c r="F24" s="59"/>
      <c r="G24" s="59"/>
      <c r="H24" s="59"/>
      <c r="I24" s="59"/>
      <c r="J24" s="63"/>
      <c r="K24" s="74"/>
      <c r="L24" s="76"/>
      <c r="M24" s="75"/>
      <c r="N24" s="64"/>
      <c r="O24" s="64"/>
      <c r="P24" s="64"/>
      <c r="Q24" s="64"/>
      <c r="R24" s="64"/>
      <c r="S24" s="64"/>
      <c r="T24" s="64"/>
      <c r="U24" s="73"/>
      <c r="V24" s="64"/>
      <c r="W24" s="64"/>
      <c r="X24" s="64"/>
      <c r="AF24" s="88"/>
      <c r="AG24" s="86"/>
      <c r="AH24" s="86"/>
      <c r="AI24" s="86"/>
      <c r="AJ24" s="88"/>
      <c r="AK24" s="86"/>
      <c r="AL24" s="86"/>
      <c r="AM24" s="86"/>
      <c r="AN24" s="86"/>
      <c r="AO24" s="86"/>
      <c r="AP24" s="86"/>
      <c r="AQ24" s="89" t="s">
        <v>161</v>
      </c>
      <c r="AR24" s="90"/>
      <c r="AS24" s="90"/>
      <c r="AT24" s="90"/>
      <c r="AU24" s="90"/>
      <c r="AV24" s="90"/>
      <c r="AW24" s="91"/>
      <c r="AX24" s="62" t="s">
        <v>162</v>
      </c>
      <c r="AY24" s="62"/>
      <c r="AZ24" s="92"/>
      <c r="BF24" s="125" t="s">
        <v>60</v>
      </c>
      <c r="BG24" s="126" t="s">
        <v>163</v>
      </c>
      <c r="BH24" s="126"/>
      <c r="BI24" s="126"/>
      <c r="BJ24" s="126"/>
      <c r="BK24" s="126"/>
      <c r="BL24" s="123"/>
      <c r="BM24" s="125" t="s">
        <v>164</v>
      </c>
      <c r="BN24" s="124" t="s">
        <v>165</v>
      </c>
      <c r="BO24" s="124"/>
      <c r="BP24" s="124"/>
      <c r="BQ24" s="124"/>
      <c r="BR24" s="124"/>
      <c r="BS24" s="127"/>
      <c r="BT24" s="128" t="s">
        <v>166</v>
      </c>
      <c r="BU24" s="128"/>
      <c r="BV24" s="128"/>
      <c r="BW24" s="128"/>
      <c r="BX24" s="128"/>
      <c r="BY24" s="128"/>
      <c r="BZ24" s="127"/>
      <c r="CA24" s="128" t="s">
        <v>167</v>
      </c>
      <c r="CB24" s="128"/>
      <c r="CC24" s="128"/>
      <c r="CD24" s="128"/>
      <c r="CE24" s="128"/>
      <c r="CF24" s="128"/>
      <c r="CG24" s="127"/>
      <c r="CH24" s="125" t="s">
        <v>60</v>
      </c>
      <c r="CI24" s="126" t="s">
        <v>168</v>
      </c>
      <c r="CJ24" s="126"/>
      <c r="CK24" s="126"/>
      <c r="CL24" s="126"/>
      <c r="CM24" s="126"/>
      <c r="CN24" s="132"/>
      <c r="CO24" s="127"/>
      <c r="CP24" s="127"/>
      <c r="CQ24" s="127"/>
      <c r="CS24" s="116"/>
      <c r="CT24" s="127"/>
      <c r="CU24" s="127"/>
      <c r="CV24" s="127"/>
      <c r="CW24" s="127"/>
      <c r="CX24" s="127"/>
      <c r="CY24" s="127"/>
      <c r="CZ24" s="127"/>
      <c r="DA24" s="127"/>
    </row>
    <row r="25" customHeight="1" spans="2:105">
      <c r="B25" s="62"/>
      <c r="C25" s="62"/>
      <c r="D25" s="60" t="str">
        <f>CW11</f>
        <v>泉ジュニアＳＣ</v>
      </c>
      <c r="E25" s="61"/>
      <c r="F25" s="61"/>
      <c r="G25" s="61"/>
      <c r="H25" s="61"/>
      <c r="I25" s="61"/>
      <c r="J25" s="65"/>
      <c r="K25" s="64"/>
      <c r="L25" s="64"/>
      <c r="M25" s="64"/>
      <c r="N25" s="64"/>
      <c r="O25" s="64"/>
      <c r="P25" s="64"/>
      <c r="Q25" s="64"/>
      <c r="R25" s="64"/>
      <c r="S25" s="64"/>
      <c r="T25" s="64" t="s">
        <v>169</v>
      </c>
      <c r="U25" s="73"/>
      <c r="V25" s="64"/>
      <c r="W25" s="64"/>
      <c r="X25" s="64"/>
      <c r="AF25" s="88" t="s">
        <v>170</v>
      </c>
      <c r="AG25" s="86"/>
      <c r="AH25" s="86"/>
      <c r="AI25" s="86"/>
      <c r="AJ25" s="94"/>
      <c r="AK25" s="106"/>
      <c r="AL25" s="87" t="s">
        <v>171</v>
      </c>
      <c r="AM25" s="105"/>
      <c r="AN25" s="105"/>
      <c r="AO25" s="105"/>
      <c r="AP25" s="107"/>
      <c r="AQ25" s="60" t="str">
        <f>BU12</f>
        <v>川西ＪＦＣ</v>
      </c>
      <c r="AR25" s="61"/>
      <c r="AS25" s="61"/>
      <c r="AT25" s="61"/>
      <c r="AU25" s="61"/>
      <c r="AV25" s="61"/>
      <c r="AW25" s="65"/>
      <c r="AX25" s="62"/>
      <c r="AY25" s="62"/>
      <c r="AZ25" s="92"/>
      <c r="BF25" s="125" t="s">
        <v>73</v>
      </c>
      <c r="BG25" s="126" t="s">
        <v>172</v>
      </c>
      <c r="BH25" s="126"/>
      <c r="BI25" s="126"/>
      <c r="BJ25" s="126"/>
      <c r="BK25" s="126"/>
      <c r="BL25" s="123"/>
      <c r="BM25" s="125" t="s">
        <v>173</v>
      </c>
      <c r="BN25" s="124" t="s">
        <v>174</v>
      </c>
      <c r="BO25" s="124"/>
      <c r="BP25" s="124"/>
      <c r="BQ25" s="124"/>
      <c r="BR25" s="124"/>
      <c r="BS25" s="127"/>
      <c r="BT25" s="128" t="s">
        <v>175</v>
      </c>
      <c r="BU25" s="130" t="s">
        <v>176</v>
      </c>
      <c r="BV25" s="130"/>
      <c r="BW25" s="130"/>
      <c r="BX25" s="130"/>
      <c r="BY25" s="130"/>
      <c r="BZ25" s="127"/>
      <c r="CA25" s="128" t="s">
        <v>175</v>
      </c>
      <c r="CB25" s="130" t="s">
        <v>177</v>
      </c>
      <c r="CC25" s="130"/>
      <c r="CD25" s="130"/>
      <c r="CE25" s="130"/>
      <c r="CF25" s="130"/>
      <c r="CG25" s="127"/>
      <c r="CH25" s="125" t="s">
        <v>73</v>
      </c>
      <c r="CI25" s="126" t="s">
        <v>178</v>
      </c>
      <c r="CJ25" s="126"/>
      <c r="CK25" s="126"/>
      <c r="CL25" s="126"/>
      <c r="CM25" s="126"/>
      <c r="CN25" s="132"/>
      <c r="CO25" s="127"/>
      <c r="CP25" s="127"/>
      <c r="CQ25" s="127"/>
      <c r="CS25" s="116"/>
      <c r="CT25" s="127"/>
      <c r="CU25" s="127"/>
      <c r="CV25" s="127"/>
      <c r="CW25" s="127"/>
      <c r="CX25" s="127"/>
      <c r="CY25" s="127"/>
      <c r="CZ25" s="127"/>
      <c r="DA25" s="127"/>
    </row>
    <row r="26" customHeight="1" spans="2:105">
      <c r="B26" s="62" t="s">
        <v>179</v>
      </c>
      <c r="C26" s="62"/>
      <c r="D26" s="58" t="s">
        <v>180</v>
      </c>
      <c r="E26" s="59"/>
      <c r="F26" s="59"/>
      <c r="G26" s="59"/>
      <c r="H26" s="59"/>
      <c r="I26" s="59"/>
      <c r="J26" s="63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73"/>
      <c r="V26" s="67"/>
      <c r="W26" s="67"/>
      <c r="X26" s="71"/>
      <c r="AC26" s="89"/>
      <c r="AD26" s="90"/>
      <c r="AE26" s="91"/>
      <c r="AF26" s="88"/>
      <c r="AG26" s="86"/>
      <c r="AH26" s="86"/>
      <c r="AI26" s="86"/>
      <c r="AJ26" s="86"/>
      <c r="AK26" s="86"/>
      <c r="AL26" s="88"/>
      <c r="AM26" s="86"/>
      <c r="AN26" s="86"/>
      <c r="AO26" s="86"/>
      <c r="AP26" s="109"/>
      <c r="AQ26" s="89" t="s">
        <v>181</v>
      </c>
      <c r="AR26" s="90"/>
      <c r="AS26" s="90"/>
      <c r="AT26" s="90"/>
      <c r="AU26" s="90"/>
      <c r="AV26" s="90"/>
      <c r="AW26" s="91"/>
      <c r="AX26" s="62"/>
      <c r="AY26" s="62"/>
      <c r="AZ26" s="92"/>
      <c r="BF26" s="125" t="s">
        <v>84</v>
      </c>
      <c r="BG26" s="126" t="s">
        <v>182</v>
      </c>
      <c r="BH26" s="126"/>
      <c r="BI26" s="126"/>
      <c r="BJ26" s="126"/>
      <c r="BK26" s="126"/>
      <c r="BL26" s="123"/>
      <c r="BM26" s="125" t="s">
        <v>183</v>
      </c>
      <c r="BN26" s="126"/>
      <c r="BO26" s="126"/>
      <c r="BP26" s="126"/>
      <c r="BQ26" s="126"/>
      <c r="BR26" s="126"/>
      <c r="BS26" s="127"/>
      <c r="BT26" s="128"/>
      <c r="BU26" s="128"/>
      <c r="BV26" s="128"/>
      <c r="BW26" s="128"/>
      <c r="BX26" s="128"/>
      <c r="BY26" s="128"/>
      <c r="BZ26" s="127"/>
      <c r="CA26" s="128"/>
      <c r="CB26" s="128"/>
      <c r="CC26" s="128"/>
      <c r="CD26" s="128"/>
      <c r="CE26" s="128"/>
      <c r="CF26" s="128"/>
      <c r="CG26" s="127"/>
      <c r="CH26" s="131"/>
      <c r="CI26" s="131"/>
      <c r="CJ26" s="131"/>
      <c r="CK26" s="131"/>
      <c r="CL26" s="131"/>
      <c r="CM26" s="131"/>
      <c r="CN26" s="132"/>
      <c r="CO26" s="127"/>
      <c r="CP26" s="127"/>
      <c r="CQ26" s="127"/>
      <c r="CS26" s="116"/>
      <c r="CT26" s="127"/>
      <c r="CU26" s="127"/>
      <c r="CV26" s="127"/>
      <c r="CW26" s="127"/>
      <c r="CX26" s="127"/>
      <c r="CY26" s="127"/>
      <c r="CZ26" s="127"/>
      <c r="DA26" s="127"/>
    </row>
    <row r="27" customHeight="1" spans="2:105">
      <c r="B27" s="62"/>
      <c r="C27" s="62"/>
      <c r="D27" s="60" t="str">
        <f>CI12</f>
        <v>羽黒ＳＳＳ</v>
      </c>
      <c r="E27" s="61"/>
      <c r="F27" s="61"/>
      <c r="G27" s="61"/>
      <c r="H27" s="61"/>
      <c r="I27" s="61"/>
      <c r="J27" s="65"/>
      <c r="K27" s="66"/>
      <c r="L27" s="67"/>
      <c r="M27" s="67"/>
      <c r="N27" s="67"/>
      <c r="O27" s="71"/>
      <c r="P27" s="64"/>
      <c r="Q27" s="70"/>
      <c r="R27" s="64"/>
      <c r="S27" s="64"/>
      <c r="T27" s="64"/>
      <c r="U27" s="73"/>
      <c r="V27" s="64"/>
      <c r="W27" s="64"/>
      <c r="X27" s="73"/>
      <c r="AC27" s="92"/>
      <c r="AE27" s="93"/>
      <c r="AF27" s="88"/>
      <c r="AG27" s="86"/>
      <c r="AH27" s="86"/>
      <c r="AI27" s="86"/>
      <c r="AJ27" s="86"/>
      <c r="AK27" s="86"/>
      <c r="AL27" s="94"/>
      <c r="AM27" s="108"/>
      <c r="AN27" s="87" t="s">
        <v>184</v>
      </c>
      <c r="AO27" s="105"/>
      <c r="AP27" s="107"/>
      <c r="AQ27" s="60" t="str">
        <f>CB17</f>
        <v>高畠蹴友ＳＣＳＳ</v>
      </c>
      <c r="AR27" s="61"/>
      <c r="AS27" s="61"/>
      <c r="AT27" s="61"/>
      <c r="AU27" s="61"/>
      <c r="AV27" s="61"/>
      <c r="AW27" s="65"/>
      <c r="AX27" s="62"/>
      <c r="AY27" s="62"/>
      <c r="AZ27" s="92"/>
      <c r="BA27" s="53"/>
      <c r="BD27" s="1"/>
      <c r="BF27" s="123"/>
      <c r="BG27" s="123"/>
      <c r="BH27" s="123"/>
      <c r="BI27" s="123"/>
      <c r="BJ27" s="123"/>
      <c r="BK27" s="123"/>
      <c r="BL27" s="123"/>
      <c r="BM27" s="123"/>
      <c r="BN27" s="123"/>
      <c r="BO27" s="123"/>
      <c r="BP27" s="123"/>
      <c r="BQ27" s="123"/>
      <c r="BR27" s="123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32"/>
      <c r="CI27" s="132"/>
      <c r="CJ27" s="132"/>
      <c r="CK27" s="132"/>
      <c r="CL27" s="132"/>
      <c r="CM27" s="132"/>
      <c r="CN27" s="132"/>
      <c r="CO27" s="127"/>
      <c r="CP27" s="127"/>
      <c r="CQ27" s="127"/>
      <c r="CS27" s="116"/>
      <c r="CT27" s="127"/>
      <c r="CU27" s="127"/>
      <c r="CV27" s="127"/>
      <c r="CW27" s="127"/>
      <c r="CX27" s="127"/>
      <c r="CY27" s="127"/>
      <c r="CZ27" s="127"/>
      <c r="DA27" s="127"/>
    </row>
    <row r="28" customHeight="1" spans="2:61">
      <c r="B28" s="62"/>
      <c r="C28" s="62"/>
      <c r="D28" s="58" t="s">
        <v>185</v>
      </c>
      <c r="E28" s="59"/>
      <c r="F28" s="59"/>
      <c r="G28" s="59"/>
      <c r="H28" s="59"/>
      <c r="I28" s="59"/>
      <c r="J28" s="63"/>
      <c r="K28" s="69"/>
      <c r="L28" s="64"/>
      <c r="M28" s="64"/>
      <c r="N28" s="64" t="s">
        <v>186</v>
      </c>
      <c r="O28" s="73"/>
      <c r="P28" s="64"/>
      <c r="Q28" s="64"/>
      <c r="R28" s="64"/>
      <c r="S28" s="64"/>
      <c r="T28" s="64"/>
      <c r="U28" s="84"/>
      <c r="V28" s="64"/>
      <c r="W28" s="64"/>
      <c r="X28" s="73"/>
      <c r="AC28" s="92"/>
      <c r="AE28" s="93"/>
      <c r="AF28" s="88"/>
      <c r="AG28" s="86"/>
      <c r="AH28" s="86"/>
      <c r="AI28" s="86"/>
      <c r="AJ28" s="86"/>
      <c r="AK28" s="86"/>
      <c r="AL28" s="86"/>
      <c r="AM28" s="86"/>
      <c r="AN28" s="94"/>
      <c r="AO28" s="106"/>
      <c r="AP28" s="108"/>
      <c r="AQ28" s="89" t="s">
        <v>187</v>
      </c>
      <c r="AR28" s="90"/>
      <c r="AS28" s="90"/>
      <c r="AT28" s="90"/>
      <c r="AU28" s="90"/>
      <c r="AV28" s="90"/>
      <c r="AW28" s="91"/>
      <c r="AX28" s="62"/>
      <c r="AY28" s="62"/>
      <c r="AZ28" s="92"/>
      <c r="BA28" s="53"/>
      <c r="BD28" s="1"/>
      <c r="BH28" s="54"/>
      <c r="BI28" s="54"/>
    </row>
    <row r="29" customHeight="1" spans="2:60">
      <c r="B29" s="62"/>
      <c r="C29" s="62"/>
      <c r="D29" s="60" t="str">
        <f>CI22</f>
        <v>朝日ＳＳＳ</v>
      </c>
      <c r="E29" s="61"/>
      <c r="F29" s="61"/>
      <c r="G29" s="61"/>
      <c r="H29" s="61"/>
      <c r="I29" s="61"/>
      <c r="J29" s="65"/>
      <c r="K29" s="66" t="s">
        <v>188</v>
      </c>
      <c r="L29" s="67"/>
      <c r="M29" s="71"/>
      <c r="N29" s="76"/>
      <c r="O29" s="75"/>
      <c r="P29" s="67"/>
      <c r="Q29" s="71"/>
      <c r="R29" s="64"/>
      <c r="S29" s="64"/>
      <c r="T29" s="64"/>
      <c r="U29" s="73"/>
      <c r="V29" s="64"/>
      <c r="W29" s="64"/>
      <c r="X29" s="73"/>
      <c r="AC29" s="92"/>
      <c r="AE29" s="93"/>
      <c r="AF29" s="88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60" t="str">
        <f>CB10</f>
        <v>長井ブレイズＦＣ</v>
      </c>
      <c r="AR29" s="61"/>
      <c r="AS29" s="61"/>
      <c r="AT29" s="61"/>
      <c r="AU29" s="61"/>
      <c r="AV29" s="61"/>
      <c r="AW29" s="65"/>
      <c r="AX29" s="62"/>
      <c r="AY29" s="62"/>
      <c r="AZ29" s="92"/>
      <c r="BA29" s="53"/>
      <c r="BD29" s="1"/>
      <c r="BF29" s="1"/>
      <c r="BH29" s="116"/>
    </row>
    <row r="30" customHeight="1" spans="2:58">
      <c r="B30" s="62"/>
      <c r="C30" s="62"/>
      <c r="D30" s="58" t="s">
        <v>189</v>
      </c>
      <c r="E30" s="59"/>
      <c r="F30" s="59"/>
      <c r="G30" s="59"/>
      <c r="H30" s="59"/>
      <c r="I30" s="59"/>
      <c r="J30" s="63"/>
      <c r="K30" s="74"/>
      <c r="L30" s="76"/>
      <c r="M30" s="75"/>
      <c r="N30" s="64"/>
      <c r="O30" s="64"/>
      <c r="P30" s="64"/>
      <c r="Q30" s="73"/>
      <c r="R30" s="64"/>
      <c r="S30" s="64"/>
      <c r="T30" s="64"/>
      <c r="U30" s="73"/>
      <c r="V30" s="64"/>
      <c r="W30" s="64"/>
      <c r="X30" s="73"/>
      <c r="AC30" s="92"/>
      <c r="AF30" s="88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9" t="s">
        <v>190</v>
      </c>
      <c r="AR30" s="90"/>
      <c r="AS30" s="90"/>
      <c r="AT30" s="90"/>
      <c r="AU30" s="90"/>
      <c r="AV30" s="90"/>
      <c r="AW30" s="91"/>
      <c r="AX30" s="62" t="s">
        <v>191</v>
      </c>
      <c r="AY30" s="62"/>
      <c r="AZ30" s="92"/>
      <c r="BA30" s="53"/>
      <c r="BD30" s="116"/>
      <c r="BF30" s="116"/>
    </row>
    <row r="31" customHeight="1" spans="2:58">
      <c r="B31" s="62"/>
      <c r="C31" s="62"/>
      <c r="D31" s="60" t="str">
        <f>CI17</f>
        <v>暘光ＳＳＳ</v>
      </c>
      <c r="E31" s="61"/>
      <c r="F31" s="61"/>
      <c r="G31" s="61"/>
      <c r="H31" s="61"/>
      <c r="I31" s="61"/>
      <c r="J31" s="65"/>
      <c r="K31" s="64"/>
      <c r="L31" s="64"/>
      <c r="M31" s="64"/>
      <c r="N31" s="64"/>
      <c r="O31" s="64"/>
      <c r="P31" s="64" t="s">
        <v>192</v>
      </c>
      <c r="Q31" s="73"/>
      <c r="R31" s="64"/>
      <c r="S31" s="64"/>
      <c r="T31" s="64"/>
      <c r="U31" s="73"/>
      <c r="V31" s="64"/>
      <c r="W31" s="64"/>
      <c r="X31" s="73"/>
      <c r="AC31" s="92"/>
      <c r="AF31" s="88"/>
      <c r="AG31" s="86"/>
      <c r="AH31" s="86"/>
      <c r="AI31" s="86"/>
      <c r="AJ31" s="86"/>
      <c r="AK31" s="86"/>
      <c r="AL31" s="87"/>
      <c r="AM31" s="105"/>
      <c r="AN31" s="105"/>
      <c r="AO31" s="105"/>
      <c r="AP31" s="107"/>
      <c r="AQ31" s="60" t="str">
        <f>BG12</f>
        <v>山形ＦＣジュニア</v>
      </c>
      <c r="AR31" s="61"/>
      <c r="AS31" s="61"/>
      <c r="AT31" s="61"/>
      <c r="AU31" s="61"/>
      <c r="AV31" s="61"/>
      <c r="AW31" s="65"/>
      <c r="AX31" s="62"/>
      <c r="AY31" s="62"/>
      <c r="AZ31" s="92"/>
      <c r="BA31" s="53"/>
      <c r="BD31" s="116"/>
      <c r="BF31" s="116"/>
    </row>
    <row r="32" customHeight="1" spans="2:58">
      <c r="B32" s="62" t="s">
        <v>193</v>
      </c>
      <c r="C32" s="62"/>
      <c r="D32" s="58" t="s">
        <v>194</v>
      </c>
      <c r="E32" s="59"/>
      <c r="F32" s="59"/>
      <c r="G32" s="59"/>
      <c r="H32" s="59"/>
      <c r="I32" s="59"/>
      <c r="J32" s="63"/>
      <c r="K32" s="64"/>
      <c r="L32" s="64"/>
      <c r="M32" s="64"/>
      <c r="N32" s="64"/>
      <c r="O32" s="64"/>
      <c r="P32" s="64"/>
      <c r="Q32" s="73"/>
      <c r="R32" s="67"/>
      <c r="S32" s="71"/>
      <c r="T32" s="64"/>
      <c r="U32" s="73"/>
      <c r="V32" s="64"/>
      <c r="W32" s="64"/>
      <c r="X32" s="73"/>
      <c r="AC32" s="92"/>
      <c r="AF32" s="88"/>
      <c r="AG32" s="86"/>
      <c r="AH32" s="86"/>
      <c r="AI32" s="86"/>
      <c r="AJ32" s="86"/>
      <c r="AK32" s="86"/>
      <c r="AL32" s="88" t="s">
        <v>195</v>
      </c>
      <c r="AM32" s="86"/>
      <c r="AN32" s="86"/>
      <c r="AO32" s="86"/>
      <c r="AP32" s="109"/>
      <c r="AQ32" s="89" t="s">
        <v>196</v>
      </c>
      <c r="AR32" s="90"/>
      <c r="AS32" s="90"/>
      <c r="AT32" s="90"/>
      <c r="AU32" s="90"/>
      <c r="AV32" s="90"/>
      <c r="AW32" s="91"/>
      <c r="AX32" s="62"/>
      <c r="AY32" s="62"/>
      <c r="AZ32" s="92"/>
      <c r="BA32" s="53"/>
      <c r="BD32" s="116"/>
      <c r="BF32" s="116"/>
    </row>
    <row r="33" customHeight="1" spans="2:58">
      <c r="B33" s="62"/>
      <c r="C33" s="62"/>
      <c r="D33" s="60" t="str">
        <f>CP13</f>
        <v>亀ヶ崎ＳＳＳ</v>
      </c>
      <c r="E33" s="61"/>
      <c r="F33" s="61"/>
      <c r="G33" s="61"/>
      <c r="H33" s="61"/>
      <c r="I33" s="61"/>
      <c r="J33" s="65"/>
      <c r="K33" s="66"/>
      <c r="L33" s="67"/>
      <c r="M33" s="67"/>
      <c r="N33" s="67" t="s">
        <v>197</v>
      </c>
      <c r="O33" s="71"/>
      <c r="P33" s="76"/>
      <c r="Q33" s="75"/>
      <c r="R33" s="64"/>
      <c r="S33" s="73"/>
      <c r="T33" s="64"/>
      <c r="U33" s="84"/>
      <c r="V33" s="64"/>
      <c r="W33" s="64"/>
      <c r="X33" s="73"/>
      <c r="AC33" s="92"/>
      <c r="AF33" s="88"/>
      <c r="AG33" s="86"/>
      <c r="AH33" s="86"/>
      <c r="AI33" s="86"/>
      <c r="AJ33" s="87"/>
      <c r="AK33" s="105"/>
      <c r="AL33" s="94"/>
      <c r="AM33" s="106"/>
      <c r="AN33" s="87" t="s">
        <v>198</v>
      </c>
      <c r="AO33" s="105"/>
      <c r="AP33" s="107"/>
      <c r="AQ33" s="60" t="str">
        <f>BN23</f>
        <v>津山ＳＳ</v>
      </c>
      <c r="AR33" s="61"/>
      <c r="AS33" s="61"/>
      <c r="AT33" s="61"/>
      <c r="AU33" s="61"/>
      <c r="AV33" s="61"/>
      <c r="AW33" s="65"/>
      <c r="AX33" s="62"/>
      <c r="AY33" s="62"/>
      <c r="AZ33" s="92"/>
      <c r="BA33" s="53"/>
      <c r="BD33" s="116"/>
      <c r="BF33" s="116"/>
    </row>
    <row r="34" customHeight="1" spans="2:58">
      <c r="B34" s="62"/>
      <c r="C34" s="62"/>
      <c r="D34" s="58" t="s">
        <v>199</v>
      </c>
      <c r="E34" s="59"/>
      <c r="F34" s="59"/>
      <c r="G34" s="59"/>
      <c r="H34" s="59"/>
      <c r="I34" s="59"/>
      <c r="J34" s="63"/>
      <c r="K34" s="69"/>
      <c r="L34" s="64"/>
      <c r="M34" s="64"/>
      <c r="N34" s="64"/>
      <c r="O34" s="73"/>
      <c r="P34" s="64"/>
      <c r="Q34" s="64"/>
      <c r="R34" s="64"/>
      <c r="S34" s="73"/>
      <c r="T34" s="64"/>
      <c r="U34" s="73"/>
      <c r="V34" s="64"/>
      <c r="W34" s="64"/>
      <c r="X34" s="73"/>
      <c r="AC34" s="92"/>
      <c r="AF34" s="88"/>
      <c r="AG34" s="86"/>
      <c r="AH34" s="86"/>
      <c r="AI34" s="86"/>
      <c r="AJ34" s="88"/>
      <c r="AK34" s="86"/>
      <c r="AL34" s="86"/>
      <c r="AM34" s="86"/>
      <c r="AN34" s="94"/>
      <c r="AO34" s="106"/>
      <c r="AP34" s="108"/>
      <c r="AQ34" s="89" t="s">
        <v>200</v>
      </c>
      <c r="AR34" s="90"/>
      <c r="AS34" s="90"/>
      <c r="AT34" s="90"/>
      <c r="AU34" s="90"/>
      <c r="AV34" s="90"/>
      <c r="AW34" s="91"/>
      <c r="AX34" s="62"/>
      <c r="AY34" s="62"/>
      <c r="AZ34" s="92"/>
      <c r="BA34" s="53"/>
      <c r="BD34" s="116"/>
      <c r="BF34" s="116"/>
    </row>
    <row r="35" customHeight="1" spans="2:58">
      <c r="B35" s="62"/>
      <c r="C35" s="62"/>
      <c r="D35" s="60" t="str">
        <f>CW17</f>
        <v>真室川ＦＣＳＳ</v>
      </c>
      <c r="E35" s="61"/>
      <c r="F35" s="61"/>
      <c r="G35" s="61"/>
      <c r="H35" s="61"/>
      <c r="I35" s="61"/>
      <c r="J35" s="65"/>
      <c r="K35" s="66" t="s">
        <v>201</v>
      </c>
      <c r="L35" s="67"/>
      <c r="M35" s="71"/>
      <c r="N35" s="74"/>
      <c r="O35" s="75"/>
      <c r="P35" s="64"/>
      <c r="Q35" s="64"/>
      <c r="R35" s="64"/>
      <c r="S35" s="73"/>
      <c r="T35" s="64"/>
      <c r="U35" s="73"/>
      <c r="V35" s="64"/>
      <c r="W35" s="64"/>
      <c r="X35" s="73"/>
      <c r="AC35" s="92"/>
      <c r="AF35" s="88"/>
      <c r="AG35" s="86"/>
      <c r="AH35" s="86"/>
      <c r="AI35" s="86"/>
      <c r="AJ35" s="88" t="s">
        <v>202</v>
      </c>
      <c r="AK35" s="86"/>
      <c r="AL35" s="86"/>
      <c r="AM35" s="86"/>
      <c r="AN35" s="86"/>
      <c r="AO35" s="86"/>
      <c r="AP35" s="86"/>
      <c r="AQ35" s="60" t="str">
        <f>BN12</f>
        <v>南沼原ＳＳＳ</v>
      </c>
      <c r="AR35" s="61"/>
      <c r="AS35" s="61"/>
      <c r="AT35" s="61"/>
      <c r="AU35" s="61"/>
      <c r="AV35" s="61"/>
      <c r="AW35" s="65"/>
      <c r="AX35" s="62"/>
      <c r="AY35" s="62"/>
      <c r="AZ35" s="92"/>
      <c r="BA35" s="53"/>
      <c r="BD35" s="116"/>
      <c r="BF35" s="116"/>
    </row>
    <row r="36" customHeight="1" spans="2:58">
      <c r="B36" s="62"/>
      <c r="C36" s="62"/>
      <c r="D36" s="58" t="s">
        <v>203</v>
      </c>
      <c r="E36" s="59"/>
      <c r="F36" s="59"/>
      <c r="G36" s="59"/>
      <c r="H36" s="59"/>
      <c r="I36" s="59"/>
      <c r="J36" s="63"/>
      <c r="K36" s="74"/>
      <c r="L36" s="76"/>
      <c r="M36" s="75"/>
      <c r="N36" s="64"/>
      <c r="O36" s="64"/>
      <c r="P36" s="64"/>
      <c r="Q36" s="64"/>
      <c r="R36" s="64"/>
      <c r="S36" s="73"/>
      <c r="T36" s="64"/>
      <c r="U36" s="73"/>
      <c r="V36" s="64"/>
      <c r="W36" s="64"/>
      <c r="X36" s="73"/>
      <c r="AC36" s="92"/>
      <c r="AF36" s="88"/>
      <c r="AG36" s="86"/>
      <c r="AH36" s="87"/>
      <c r="AI36" s="105"/>
      <c r="AJ36" s="88"/>
      <c r="AK36" s="86"/>
      <c r="AL36" s="86"/>
      <c r="AM36" s="86"/>
      <c r="AN36" s="86"/>
      <c r="AO36" s="86"/>
      <c r="AP36" s="86"/>
      <c r="AQ36" s="89" t="s">
        <v>204</v>
      </c>
      <c r="AR36" s="90"/>
      <c r="AS36" s="90"/>
      <c r="AT36" s="90"/>
      <c r="AU36" s="90"/>
      <c r="AV36" s="90"/>
      <c r="AW36" s="91"/>
      <c r="AX36" s="62" t="s">
        <v>205</v>
      </c>
      <c r="AY36" s="62"/>
      <c r="AZ36" s="92"/>
      <c r="BA36" s="53"/>
      <c r="BD36" s="116"/>
      <c r="BF36" s="116"/>
    </row>
    <row r="37" customHeight="1" spans="2:58">
      <c r="B37" s="62"/>
      <c r="C37" s="62"/>
      <c r="D37" s="60" t="str">
        <f>CW10</f>
        <v>十坂ＳＳＳ</v>
      </c>
      <c r="E37" s="61"/>
      <c r="F37" s="61"/>
      <c r="G37" s="61"/>
      <c r="H37" s="61"/>
      <c r="I37" s="61"/>
      <c r="J37" s="65"/>
      <c r="K37" s="64"/>
      <c r="L37" s="64"/>
      <c r="M37" s="64"/>
      <c r="N37" s="64"/>
      <c r="O37" s="64"/>
      <c r="P37" s="64"/>
      <c r="Q37" s="64"/>
      <c r="R37" s="64" t="s">
        <v>206</v>
      </c>
      <c r="S37" s="73"/>
      <c r="T37" s="76"/>
      <c r="U37" s="75"/>
      <c r="V37" s="64"/>
      <c r="W37" s="64"/>
      <c r="X37" s="73"/>
      <c r="AC37" s="92"/>
      <c r="AF37" s="88"/>
      <c r="AG37" s="86"/>
      <c r="AH37" s="88"/>
      <c r="AI37" s="86"/>
      <c r="AJ37" s="94"/>
      <c r="AK37" s="106"/>
      <c r="AL37" s="87" t="s">
        <v>207</v>
      </c>
      <c r="AM37" s="105"/>
      <c r="AN37" s="105"/>
      <c r="AO37" s="105"/>
      <c r="AP37" s="107"/>
      <c r="AQ37" s="60" t="str">
        <f>BU13</f>
        <v>アステラーソ高畠ＦＣ</v>
      </c>
      <c r="AR37" s="61"/>
      <c r="AS37" s="61"/>
      <c r="AT37" s="61"/>
      <c r="AU37" s="61"/>
      <c r="AV37" s="61"/>
      <c r="AW37" s="65"/>
      <c r="AX37" s="62"/>
      <c r="AY37" s="62"/>
      <c r="AZ37" s="92"/>
      <c r="BA37" s="53"/>
      <c r="BD37" s="116"/>
      <c r="BF37" s="116"/>
    </row>
    <row r="38" customHeight="1" spans="2:58">
      <c r="B38" s="62" t="s">
        <v>208</v>
      </c>
      <c r="C38" s="62"/>
      <c r="D38" s="58" t="s">
        <v>209</v>
      </c>
      <c r="E38" s="59"/>
      <c r="F38" s="59"/>
      <c r="G38" s="59"/>
      <c r="H38" s="59"/>
      <c r="I38" s="59"/>
      <c r="J38" s="63"/>
      <c r="K38" s="64"/>
      <c r="L38" s="64"/>
      <c r="M38" s="64"/>
      <c r="N38" s="64"/>
      <c r="O38" s="64"/>
      <c r="P38" s="64"/>
      <c r="Q38" s="64"/>
      <c r="R38" s="64"/>
      <c r="S38" s="73"/>
      <c r="T38" s="64"/>
      <c r="U38" s="64"/>
      <c r="V38" s="64"/>
      <c r="W38" s="64"/>
      <c r="X38" s="73"/>
      <c r="AC38" s="92"/>
      <c r="AF38" s="88"/>
      <c r="AG38" s="86"/>
      <c r="AH38" s="88"/>
      <c r="AI38" s="86"/>
      <c r="AJ38" s="86"/>
      <c r="AK38" s="86"/>
      <c r="AL38" s="88"/>
      <c r="AM38" s="86"/>
      <c r="AN38" s="86"/>
      <c r="AO38" s="86"/>
      <c r="AP38" s="109"/>
      <c r="AQ38" s="89" t="s">
        <v>210</v>
      </c>
      <c r="AR38" s="90"/>
      <c r="AS38" s="90"/>
      <c r="AT38" s="90"/>
      <c r="AU38" s="90"/>
      <c r="AV38" s="90"/>
      <c r="AW38" s="91"/>
      <c r="AX38" s="62"/>
      <c r="AY38" s="62"/>
      <c r="AZ38" s="92"/>
      <c r="BA38" s="53"/>
      <c r="BD38" s="116"/>
      <c r="BF38" s="116"/>
    </row>
    <row r="39" customHeight="1" spans="2:58">
      <c r="B39" s="62"/>
      <c r="C39" s="62"/>
      <c r="D39" s="60" t="str">
        <f>BG15</f>
        <v>東根キッカーズ</v>
      </c>
      <c r="E39" s="61"/>
      <c r="F39" s="61"/>
      <c r="G39" s="61"/>
      <c r="H39" s="61"/>
      <c r="I39" s="61"/>
      <c r="J39" s="65"/>
      <c r="K39" s="66"/>
      <c r="L39" s="67"/>
      <c r="M39" s="67"/>
      <c r="N39" s="67"/>
      <c r="O39" s="71"/>
      <c r="P39" s="64"/>
      <c r="Q39" s="70"/>
      <c r="R39" s="64"/>
      <c r="S39" s="73"/>
      <c r="T39" s="64"/>
      <c r="U39" s="64"/>
      <c r="V39" s="64"/>
      <c r="W39" s="64"/>
      <c r="X39" s="73"/>
      <c r="AC39" s="92"/>
      <c r="AF39" s="88"/>
      <c r="AG39" s="86"/>
      <c r="AH39" s="88"/>
      <c r="AI39" s="86"/>
      <c r="AJ39" s="86"/>
      <c r="AK39" s="86"/>
      <c r="AL39" s="94"/>
      <c r="AM39" s="108"/>
      <c r="AN39" s="87" t="s">
        <v>211</v>
      </c>
      <c r="AO39" s="105"/>
      <c r="AP39" s="107"/>
      <c r="AQ39" s="60" t="str">
        <f>CB16</f>
        <v>米沢市東部ＳＳＳ</v>
      </c>
      <c r="AR39" s="61"/>
      <c r="AS39" s="61"/>
      <c r="AT39" s="61"/>
      <c r="AU39" s="61"/>
      <c r="AV39" s="61"/>
      <c r="AW39" s="65"/>
      <c r="AX39" s="62"/>
      <c r="AY39" s="62"/>
      <c r="AZ39" s="92"/>
      <c r="BA39" s="53"/>
      <c r="BD39" s="116"/>
      <c r="BF39" s="116"/>
    </row>
    <row r="40" customHeight="1" spans="2:58">
      <c r="B40" s="62"/>
      <c r="C40" s="62"/>
      <c r="D40" s="58" t="s">
        <v>212</v>
      </c>
      <c r="E40" s="59"/>
      <c r="F40" s="59"/>
      <c r="G40" s="59"/>
      <c r="H40" s="59"/>
      <c r="I40" s="59"/>
      <c r="J40" s="63"/>
      <c r="K40" s="69"/>
      <c r="L40" s="64"/>
      <c r="M40" s="64"/>
      <c r="N40" s="64" t="s">
        <v>213</v>
      </c>
      <c r="O40" s="73"/>
      <c r="P40" s="64"/>
      <c r="Q40" s="64"/>
      <c r="R40" s="64"/>
      <c r="S40" s="73"/>
      <c r="T40" s="64"/>
      <c r="U40" s="85"/>
      <c r="V40" s="64"/>
      <c r="W40" s="64"/>
      <c r="X40" s="73"/>
      <c r="AC40" s="92"/>
      <c r="AF40" s="88"/>
      <c r="AG40" s="86"/>
      <c r="AH40" s="88"/>
      <c r="AI40" s="86"/>
      <c r="AJ40" s="86"/>
      <c r="AK40" s="86"/>
      <c r="AL40" s="86"/>
      <c r="AM40" s="86"/>
      <c r="AN40" s="94"/>
      <c r="AO40" s="106"/>
      <c r="AP40" s="108"/>
      <c r="AQ40" s="89" t="s">
        <v>214</v>
      </c>
      <c r="AR40" s="90"/>
      <c r="AS40" s="90"/>
      <c r="AT40" s="90"/>
      <c r="AU40" s="90"/>
      <c r="AV40" s="90"/>
      <c r="AW40" s="91"/>
      <c r="AX40" s="62"/>
      <c r="AY40" s="62"/>
      <c r="AZ40" s="92"/>
      <c r="BA40" s="53"/>
      <c r="BD40" s="116"/>
      <c r="BF40" s="116"/>
    </row>
    <row r="41" customHeight="1" spans="2:58">
      <c r="B41" s="62"/>
      <c r="C41" s="62"/>
      <c r="D41" s="60" t="str">
        <f>BN20</f>
        <v>滝山ＳＳＳ</v>
      </c>
      <c r="E41" s="61"/>
      <c r="F41" s="61"/>
      <c r="G41" s="61"/>
      <c r="H41" s="61"/>
      <c r="I41" s="61"/>
      <c r="J41" s="65"/>
      <c r="K41" s="66" t="s">
        <v>215</v>
      </c>
      <c r="L41" s="67"/>
      <c r="M41" s="71"/>
      <c r="N41" s="76"/>
      <c r="O41" s="75"/>
      <c r="P41" s="67"/>
      <c r="Q41" s="71"/>
      <c r="R41" s="64"/>
      <c r="S41" s="73"/>
      <c r="T41" s="64"/>
      <c r="U41" s="64"/>
      <c r="V41" s="64"/>
      <c r="W41" s="64"/>
      <c r="X41" s="73"/>
      <c r="AC41" s="92"/>
      <c r="AF41" s="94"/>
      <c r="AG41" s="106"/>
      <c r="AH41" s="88" t="s">
        <v>216</v>
      </c>
      <c r="AI41" s="86"/>
      <c r="AJ41" s="86"/>
      <c r="AK41" s="86"/>
      <c r="AL41" s="86"/>
      <c r="AM41" s="86"/>
      <c r="AN41" s="86"/>
      <c r="AO41" s="86"/>
      <c r="AP41" s="86"/>
      <c r="AQ41" s="60" t="str">
        <f>BU20</f>
        <v>北部ＦＣ</v>
      </c>
      <c r="AR41" s="61"/>
      <c r="AS41" s="61"/>
      <c r="AT41" s="61"/>
      <c r="AU41" s="61"/>
      <c r="AV41" s="61"/>
      <c r="AW41" s="65"/>
      <c r="AX41" s="62"/>
      <c r="AY41" s="62"/>
      <c r="AZ41" s="92"/>
      <c r="BA41" s="53"/>
      <c r="BD41" s="116"/>
      <c r="BF41" s="116"/>
    </row>
    <row r="42" customHeight="1" spans="2:58">
      <c r="B42" s="62"/>
      <c r="C42" s="62"/>
      <c r="D42" s="58" t="s">
        <v>217</v>
      </c>
      <c r="E42" s="59"/>
      <c r="F42" s="59"/>
      <c r="G42" s="59"/>
      <c r="H42" s="59"/>
      <c r="I42" s="59"/>
      <c r="J42" s="63"/>
      <c r="K42" s="74"/>
      <c r="L42" s="76"/>
      <c r="M42" s="75"/>
      <c r="N42" s="64"/>
      <c r="O42" s="64"/>
      <c r="P42" s="64" t="s">
        <v>218</v>
      </c>
      <c r="Q42" s="73"/>
      <c r="R42" s="76"/>
      <c r="S42" s="75"/>
      <c r="T42" s="64"/>
      <c r="U42" s="64"/>
      <c r="V42" s="64"/>
      <c r="W42" s="64"/>
      <c r="X42" s="73"/>
      <c r="AC42" s="92"/>
      <c r="AF42" s="86"/>
      <c r="AG42" s="86"/>
      <c r="AH42" s="88"/>
      <c r="AI42" s="86"/>
      <c r="AJ42" s="86"/>
      <c r="AK42" s="86"/>
      <c r="AL42" s="86"/>
      <c r="AM42" s="86"/>
      <c r="AN42" s="86"/>
      <c r="AO42" s="86"/>
      <c r="AP42" s="86"/>
      <c r="AQ42" s="89" t="s">
        <v>219</v>
      </c>
      <c r="AR42" s="90"/>
      <c r="AS42" s="90"/>
      <c r="AT42" s="90"/>
      <c r="AU42" s="90"/>
      <c r="AV42" s="90"/>
      <c r="AW42" s="91"/>
      <c r="AX42" s="110" t="s">
        <v>220</v>
      </c>
      <c r="AY42" s="111"/>
      <c r="AZ42" s="92"/>
      <c r="BA42" s="53"/>
      <c r="BD42" s="116"/>
      <c r="BF42" s="116"/>
    </row>
    <row r="43" customHeight="1" spans="2:58">
      <c r="B43" s="62"/>
      <c r="C43" s="62"/>
      <c r="D43" s="60" t="str">
        <f>BG26</f>
        <v>ＦＣドラゴン</v>
      </c>
      <c r="E43" s="61"/>
      <c r="F43" s="61"/>
      <c r="G43" s="61"/>
      <c r="H43" s="61"/>
      <c r="I43" s="61"/>
      <c r="J43" s="65"/>
      <c r="K43" s="64"/>
      <c r="L43" s="64"/>
      <c r="M43" s="64"/>
      <c r="N43" s="64"/>
      <c r="O43" s="64"/>
      <c r="P43" s="64"/>
      <c r="Q43" s="73"/>
      <c r="R43" s="64"/>
      <c r="S43" s="64"/>
      <c r="T43" s="64"/>
      <c r="U43" s="64"/>
      <c r="V43" s="64"/>
      <c r="W43" s="64"/>
      <c r="X43" s="73"/>
      <c r="AC43" s="92"/>
      <c r="AF43" s="86"/>
      <c r="AG43" s="86"/>
      <c r="AH43" s="88"/>
      <c r="AI43" s="86"/>
      <c r="AJ43" s="86"/>
      <c r="AK43" s="86"/>
      <c r="AL43" s="87"/>
      <c r="AM43" s="105"/>
      <c r="AN43" s="105"/>
      <c r="AO43" s="105"/>
      <c r="AP43" s="107"/>
      <c r="AQ43" s="60" t="str">
        <f>BG19</f>
        <v>F．C．ReGoLa</v>
      </c>
      <c r="AR43" s="61"/>
      <c r="AS43" s="61"/>
      <c r="AT43" s="61"/>
      <c r="AU43" s="61"/>
      <c r="AV43" s="61"/>
      <c r="AW43" s="65"/>
      <c r="AX43" s="112"/>
      <c r="AY43" s="113"/>
      <c r="AZ43" s="92"/>
      <c r="BA43" s="53"/>
      <c r="BD43" s="116"/>
      <c r="BF43" s="116"/>
    </row>
    <row r="44" customHeight="1" spans="2:58">
      <c r="B44" s="62" t="s">
        <v>221</v>
      </c>
      <c r="C44" s="62"/>
      <c r="D44" s="58" t="s">
        <v>222</v>
      </c>
      <c r="E44" s="59"/>
      <c r="F44" s="59"/>
      <c r="G44" s="59"/>
      <c r="H44" s="59"/>
      <c r="I44" s="59"/>
      <c r="J44" s="63"/>
      <c r="K44" s="64"/>
      <c r="L44" s="64"/>
      <c r="M44" s="64"/>
      <c r="N44" s="64"/>
      <c r="O44" s="64"/>
      <c r="P44" s="64"/>
      <c r="Q44" s="73"/>
      <c r="R44" s="64"/>
      <c r="S44" s="64"/>
      <c r="T44" s="64"/>
      <c r="U44" s="64"/>
      <c r="V44" s="64"/>
      <c r="W44" s="64"/>
      <c r="X44" s="73"/>
      <c r="AC44" s="92"/>
      <c r="AF44" s="86"/>
      <c r="AG44" s="86"/>
      <c r="AH44" s="88"/>
      <c r="AI44" s="86"/>
      <c r="AJ44" s="106"/>
      <c r="AK44" s="108"/>
      <c r="AL44" s="88" t="s">
        <v>223</v>
      </c>
      <c r="AM44" s="86"/>
      <c r="AN44" s="86"/>
      <c r="AO44" s="86"/>
      <c r="AP44" s="86"/>
      <c r="AQ44" s="89" t="s">
        <v>224</v>
      </c>
      <c r="AR44" s="90"/>
      <c r="AS44" s="90"/>
      <c r="AT44" s="90"/>
      <c r="AU44" s="90"/>
      <c r="AV44" s="90"/>
      <c r="AW44" s="91"/>
      <c r="AX44" s="112"/>
      <c r="AY44" s="113"/>
      <c r="AZ44" s="92"/>
      <c r="BA44" s="53"/>
      <c r="BD44" s="116"/>
      <c r="BF44" s="116"/>
    </row>
    <row r="45" customHeight="1" spans="2:58">
      <c r="B45" s="62"/>
      <c r="C45" s="62"/>
      <c r="D45" s="60" t="str">
        <f>BU10</f>
        <v>ながいユナイテッドＦＣ</v>
      </c>
      <c r="E45" s="61"/>
      <c r="F45" s="61"/>
      <c r="G45" s="61"/>
      <c r="H45" s="61"/>
      <c r="I45" s="61"/>
      <c r="J45" s="65"/>
      <c r="K45" s="66"/>
      <c r="L45" s="67"/>
      <c r="M45" s="67"/>
      <c r="N45" s="67" t="s">
        <v>225</v>
      </c>
      <c r="O45" s="71"/>
      <c r="P45" s="76"/>
      <c r="Q45" s="75"/>
      <c r="R45" s="64"/>
      <c r="S45" s="64"/>
      <c r="T45" s="64"/>
      <c r="U45" s="64"/>
      <c r="V45" s="64"/>
      <c r="W45" s="64"/>
      <c r="X45" s="73"/>
      <c r="AC45" s="92"/>
      <c r="AF45" s="86"/>
      <c r="AG45" s="86"/>
      <c r="AH45" s="88"/>
      <c r="AI45" s="86"/>
      <c r="AJ45" s="88"/>
      <c r="AK45" s="86"/>
      <c r="AL45" s="94"/>
      <c r="AM45" s="106"/>
      <c r="AN45" s="87" t="s">
        <v>226</v>
      </c>
      <c r="AO45" s="105"/>
      <c r="AP45" s="107"/>
      <c r="AQ45" s="60" t="str">
        <f>BN16</f>
        <v>尾花沢ＦＣ</v>
      </c>
      <c r="AR45" s="61"/>
      <c r="AS45" s="61"/>
      <c r="AT45" s="61"/>
      <c r="AU45" s="61"/>
      <c r="AV45" s="61"/>
      <c r="AW45" s="65"/>
      <c r="AX45" s="112"/>
      <c r="AY45" s="113"/>
      <c r="AZ45" s="92"/>
      <c r="BA45" s="53"/>
      <c r="BD45" s="116"/>
      <c r="BF45" s="116"/>
    </row>
    <row r="46" customHeight="1" spans="2:58">
      <c r="B46" s="62"/>
      <c r="C46" s="62"/>
      <c r="D46" s="58" t="s">
        <v>227</v>
      </c>
      <c r="E46" s="59"/>
      <c r="F46" s="59"/>
      <c r="G46" s="59"/>
      <c r="H46" s="59"/>
      <c r="I46" s="59"/>
      <c r="J46" s="63"/>
      <c r="K46" s="69"/>
      <c r="L46" s="64"/>
      <c r="M46" s="64"/>
      <c r="N46" s="64"/>
      <c r="O46" s="73"/>
      <c r="P46" s="64"/>
      <c r="Q46" s="64"/>
      <c r="R46" s="64"/>
      <c r="S46" s="64"/>
      <c r="T46" s="64"/>
      <c r="U46" s="64"/>
      <c r="V46" s="64"/>
      <c r="W46" s="64"/>
      <c r="X46" s="73"/>
      <c r="AC46" s="92"/>
      <c r="AF46" s="86"/>
      <c r="AG46" s="86"/>
      <c r="AH46" s="94"/>
      <c r="AI46" s="106"/>
      <c r="AJ46" s="88" t="s">
        <v>228</v>
      </c>
      <c r="AK46" s="86"/>
      <c r="AL46" s="86"/>
      <c r="AM46" s="86"/>
      <c r="AN46" s="94"/>
      <c r="AO46" s="106"/>
      <c r="AP46" s="108"/>
      <c r="AQ46" s="89" t="s">
        <v>229</v>
      </c>
      <c r="AR46" s="90"/>
      <c r="AS46" s="90"/>
      <c r="AT46" s="90"/>
      <c r="AU46" s="90"/>
      <c r="AV46" s="90"/>
      <c r="AW46" s="91"/>
      <c r="AX46" s="112"/>
      <c r="AY46" s="113"/>
      <c r="AZ46" s="92"/>
      <c r="BA46" s="53"/>
      <c r="BD46" s="116"/>
      <c r="BF46" s="116"/>
    </row>
    <row r="47" customHeight="1" spans="2:58">
      <c r="B47" s="62"/>
      <c r="C47" s="62"/>
      <c r="D47" s="60" t="str">
        <f>CB19</f>
        <v>川西ＪＦＣ 2nd</v>
      </c>
      <c r="E47" s="61"/>
      <c r="F47" s="61"/>
      <c r="G47" s="61"/>
      <c r="H47" s="61"/>
      <c r="I47" s="61"/>
      <c r="J47" s="65"/>
      <c r="K47" s="66" t="s">
        <v>230</v>
      </c>
      <c r="L47" s="67"/>
      <c r="M47" s="71"/>
      <c r="N47" s="74"/>
      <c r="O47" s="75"/>
      <c r="P47" s="64"/>
      <c r="Q47" s="64"/>
      <c r="R47" s="64"/>
      <c r="S47" s="64"/>
      <c r="T47" s="64"/>
      <c r="U47" s="64"/>
      <c r="V47" s="64"/>
      <c r="W47" s="64"/>
      <c r="X47" s="73"/>
      <c r="AC47" s="92"/>
      <c r="AF47" s="86"/>
      <c r="AG47" s="86"/>
      <c r="AH47" s="86"/>
      <c r="AI47" s="86"/>
      <c r="AJ47" s="88"/>
      <c r="AK47" s="86"/>
      <c r="AL47" s="86"/>
      <c r="AM47" s="86"/>
      <c r="AN47" s="86"/>
      <c r="AO47" s="86"/>
      <c r="AP47" s="86"/>
      <c r="AQ47" s="60" t="str">
        <f>BG22</f>
        <v>まいづるＦＣ</v>
      </c>
      <c r="AR47" s="61"/>
      <c r="AS47" s="61"/>
      <c r="AT47" s="61"/>
      <c r="AU47" s="61"/>
      <c r="AV47" s="61"/>
      <c r="AW47" s="65"/>
      <c r="AX47" s="114"/>
      <c r="AY47" s="115"/>
      <c r="AZ47" s="92"/>
      <c r="BA47" s="53"/>
      <c r="BD47" s="116"/>
      <c r="BF47" s="116"/>
    </row>
    <row r="48" customHeight="1" spans="2:58">
      <c r="B48" s="62"/>
      <c r="C48" s="62"/>
      <c r="D48" s="58" t="s">
        <v>231</v>
      </c>
      <c r="E48" s="59"/>
      <c r="F48" s="59"/>
      <c r="G48" s="59"/>
      <c r="H48" s="59"/>
      <c r="I48" s="59"/>
      <c r="J48" s="63"/>
      <c r="K48" s="74"/>
      <c r="L48" s="76"/>
      <c r="M48" s="75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73"/>
      <c r="AC48" s="92"/>
      <c r="AF48" s="86"/>
      <c r="AG48" s="86"/>
      <c r="AH48" s="86"/>
      <c r="AI48" s="86"/>
      <c r="AJ48" s="88"/>
      <c r="AK48" s="86"/>
      <c r="AL48" s="86"/>
      <c r="AM48" s="86"/>
      <c r="AN48" s="86"/>
      <c r="AO48" s="86"/>
      <c r="AP48" s="86"/>
      <c r="AQ48" s="89" t="s">
        <v>232</v>
      </c>
      <c r="AR48" s="90"/>
      <c r="AS48" s="90"/>
      <c r="AT48" s="90"/>
      <c r="AU48" s="90"/>
      <c r="AV48" s="90"/>
      <c r="AW48" s="91"/>
      <c r="AX48" s="117" t="s">
        <v>233</v>
      </c>
      <c r="AY48" s="118"/>
      <c r="AZ48" s="92"/>
      <c r="BA48" s="53"/>
      <c r="BD48" s="116"/>
      <c r="BF48" s="116"/>
    </row>
    <row r="49" customHeight="1" spans="2:58">
      <c r="B49" s="62"/>
      <c r="C49" s="62"/>
      <c r="D49" s="60" t="str">
        <f>CB12</f>
        <v>ＦＣアルカディア</v>
      </c>
      <c r="E49" s="61"/>
      <c r="F49" s="61"/>
      <c r="G49" s="61"/>
      <c r="H49" s="61"/>
      <c r="I49" s="61"/>
      <c r="J49" s="65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85"/>
      <c r="V49" s="64"/>
      <c r="W49" s="64"/>
      <c r="X49" s="73"/>
      <c r="AA49" s="92"/>
      <c r="AC49" s="92"/>
      <c r="AF49" s="86"/>
      <c r="AG49" s="86"/>
      <c r="AH49" s="86"/>
      <c r="AI49" s="86"/>
      <c r="AJ49" s="94"/>
      <c r="AK49" s="106"/>
      <c r="AL49" s="87" t="s">
        <v>234</v>
      </c>
      <c r="AM49" s="105"/>
      <c r="AN49" s="105"/>
      <c r="AO49" s="105"/>
      <c r="AP49" s="107"/>
      <c r="AQ49" s="60" t="str">
        <f>CP10</f>
        <v>平田ジュニアＳＣ</v>
      </c>
      <c r="AR49" s="61"/>
      <c r="AS49" s="61"/>
      <c r="AT49" s="61"/>
      <c r="AU49" s="61"/>
      <c r="AV49" s="61"/>
      <c r="AW49" s="65"/>
      <c r="AX49" s="119"/>
      <c r="AY49" s="120"/>
      <c r="AZ49" s="92"/>
      <c r="BA49" s="53"/>
      <c r="BD49" s="116"/>
      <c r="BF49" s="116"/>
    </row>
    <row r="50" customHeight="1" spans="2:58">
      <c r="B50" s="62" t="s">
        <v>235</v>
      </c>
      <c r="C50" s="62"/>
      <c r="D50" s="58" t="s">
        <v>236</v>
      </c>
      <c r="E50" s="59"/>
      <c r="F50" s="59"/>
      <c r="G50" s="59"/>
      <c r="H50" s="59"/>
      <c r="I50" s="59"/>
      <c r="J50" s="63"/>
      <c r="K50" s="64"/>
      <c r="L50" s="64"/>
      <c r="M50" s="64"/>
      <c r="N50" s="64"/>
      <c r="O50" s="64"/>
      <c r="P50" s="64"/>
      <c r="Q50" s="70"/>
      <c r="R50" s="64"/>
      <c r="S50" s="64"/>
      <c r="T50" s="64"/>
      <c r="U50" s="85"/>
      <c r="V50" s="64"/>
      <c r="W50" s="64"/>
      <c r="X50" s="73"/>
      <c r="AA50" s="92"/>
      <c r="AC50" s="92"/>
      <c r="AF50" s="86"/>
      <c r="AG50" s="86"/>
      <c r="AH50" s="86"/>
      <c r="AI50" s="86"/>
      <c r="AJ50" s="86"/>
      <c r="AK50" s="86"/>
      <c r="AL50" s="94"/>
      <c r="AM50" s="106"/>
      <c r="AN50" s="106"/>
      <c r="AO50" s="106"/>
      <c r="AP50" s="108"/>
      <c r="AQ50" s="89" t="s">
        <v>237</v>
      </c>
      <c r="AR50" s="90"/>
      <c r="AS50" s="90"/>
      <c r="AT50" s="90"/>
      <c r="AU50" s="90"/>
      <c r="AV50" s="90"/>
      <c r="AW50" s="91"/>
      <c r="AX50" s="119"/>
      <c r="AY50" s="120"/>
      <c r="AZ50" s="92"/>
      <c r="BA50" s="53"/>
      <c r="BD50" s="116"/>
      <c r="BF50" s="116"/>
    </row>
    <row r="51" customHeight="1" spans="2:58">
      <c r="B51" s="62"/>
      <c r="C51" s="62"/>
      <c r="D51" s="60" t="str">
        <f>CI11</f>
        <v>サルバトーレ櫛引ＳＣジュニア</v>
      </c>
      <c r="E51" s="61"/>
      <c r="F51" s="61"/>
      <c r="G51" s="61"/>
      <c r="H51" s="61"/>
      <c r="I51" s="61"/>
      <c r="J51" s="65"/>
      <c r="K51" s="66"/>
      <c r="L51" s="67"/>
      <c r="M51" s="67"/>
      <c r="N51" s="67"/>
      <c r="O51" s="71"/>
      <c r="P51" s="64"/>
      <c r="Q51" s="70"/>
      <c r="R51" s="64"/>
      <c r="S51" s="64"/>
      <c r="T51" s="64"/>
      <c r="U51" s="85"/>
      <c r="V51" s="64" t="s">
        <v>238</v>
      </c>
      <c r="W51" s="64"/>
      <c r="X51" s="73"/>
      <c r="AA51" s="95"/>
      <c r="AC51" s="96" t="s">
        <v>239</v>
      </c>
      <c r="AD51" s="97"/>
      <c r="AE51" s="97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60" t="str">
        <f>CW13</f>
        <v>松山ＳＳＳ</v>
      </c>
      <c r="AR51" s="61"/>
      <c r="AS51" s="61"/>
      <c r="AT51" s="61"/>
      <c r="AU51" s="61"/>
      <c r="AV51" s="61"/>
      <c r="AW51" s="65"/>
      <c r="AX51" s="121"/>
      <c r="AY51" s="122"/>
      <c r="AZ51" s="92"/>
      <c r="BA51" s="53"/>
      <c r="BD51" s="116"/>
      <c r="BF51" s="116"/>
    </row>
    <row r="52" customHeight="1" spans="2:58">
      <c r="B52" s="62"/>
      <c r="C52" s="62"/>
      <c r="D52" s="58" t="s">
        <v>240</v>
      </c>
      <c r="E52" s="59"/>
      <c r="F52" s="59"/>
      <c r="G52" s="59"/>
      <c r="H52" s="59"/>
      <c r="I52" s="59"/>
      <c r="J52" s="63"/>
      <c r="K52" s="69"/>
      <c r="L52" s="64"/>
      <c r="M52" s="64"/>
      <c r="N52" s="64" t="s">
        <v>241</v>
      </c>
      <c r="O52" s="73"/>
      <c r="P52" s="64"/>
      <c r="Q52" s="64"/>
      <c r="R52" s="64"/>
      <c r="S52" s="64"/>
      <c r="T52" s="64"/>
      <c r="U52" s="85"/>
      <c r="V52" s="64"/>
      <c r="W52" s="64"/>
      <c r="X52" s="73"/>
      <c r="Y52" s="89"/>
      <c r="Z52" s="98" t="s">
        <v>242</v>
      </c>
      <c r="AA52" s="98"/>
      <c r="AB52" s="91"/>
      <c r="AC52" s="96"/>
      <c r="AD52" s="97"/>
      <c r="AE52" s="97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9" t="s">
        <v>243</v>
      </c>
      <c r="AR52" s="90"/>
      <c r="AS52" s="90"/>
      <c r="AT52" s="90"/>
      <c r="AU52" s="90"/>
      <c r="AV52" s="90"/>
      <c r="AW52" s="91"/>
      <c r="AX52" s="62" t="s">
        <v>244</v>
      </c>
      <c r="AY52" s="62"/>
      <c r="AZ52" s="92"/>
      <c r="BA52" s="53"/>
      <c r="BD52" s="116"/>
      <c r="BF52" s="116"/>
    </row>
    <row r="53" customHeight="1" spans="2:58">
      <c r="B53" s="62"/>
      <c r="C53" s="62"/>
      <c r="D53" s="60" t="str">
        <f>CI23</f>
        <v>稲穂ＳＳＳ</v>
      </c>
      <c r="E53" s="61"/>
      <c r="F53" s="61"/>
      <c r="G53" s="61"/>
      <c r="H53" s="61"/>
      <c r="I53" s="61"/>
      <c r="J53" s="65"/>
      <c r="K53" s="66" t="s">
        <v>245</v>
      </c>
      <c r="L53" s="67"/>
      <c r="M53" s="71"/>
      <c r="N53" s="76"/>
      <c r="O53" s="75"/>
      <c r="P53" s="67"/>
      <c r="Q53" s="71"/>
      <c r="R53" s="64"/>
      <c r="S53" s="64"/>
      <c r="T53" s="64"/>
      <c r="U53" s="64"/>
      <c r="V53" s="64"/>
      <c r="W53" s="64"/>
      <c r="X53" s="73"/>
      <c r="Z53" s="97"/>
      <c r="AA53" s="97"/>
      <c r="AC53" s="92"/>
      <c r="AF53" s="86"/>
      <c r="AG53" s="86"/>
      <c r="AH53" s="86"/>
      <c r="AI53" s="86"/>
      <c r="AJ53" s="86"/>
      <c r="AK53" s="86"/>
      <c r="AL53" s="87"/>
      <c r="AM53" s="105"/>
      <c r="AN53" s="105"/>
      <c r="AO53" s="105"/>
      <c r="AP53" s="107"/>
      <c r="AQ53" s="60" t="str">
        <f>BG11</f>
        <v>アバンツァーレ山形ＳＣ</v>
      </c>
      <c r="AR53" s="61"/>
      <c r="AS53" s="61"/>
      <c r="AT53" s="61"/>
      <c r="AU53" s="61"/>
      <c r="AV53" s="61"/>
      <c r="AW53" s="65"/>
      <c r="AX53" s="62"/>
      <c r="AY53" s="62"/>
      <c r="AZ53" s="92"/>
      <c r="BA53" s="53"/>
      <c r="BD53" s="116"/>
      <c r="BF53" s="116"/>
    </row>
    <row r="54" customHeight="1" spans="2:58">
      <c r="B54" s="62"/>
      <c r="C54" s="62"/>
      <c r="D54" s="58" t="s">
        <v>246</v>
      </c>
      <c r="E54" s="59"/>
      <c r="F54" s="59"/>
      <c r="G54" s="59"/>
      <c r="H54" s="59"/>
      <c r="I54" s="59"/>
      <c r="J54" s="63"/>
      <c r="K54" s="74"/>
      <c r="L54" s="76"/>
      <c r="M54" s="75"/>
      <c r="N54" s="64"/>
      <c r="O54" s="64"/>
      <c r="P54" s="64"/>
      <c r="Q54" s="73"/>
      <c r="R54" s="64"/>
      <c r="S54" s="64"/>
      <c r="T54" s="64"/>
      <c r="U54" s="85"/>
      <c r="V54" s="85"/>
      <c r="W54" s="85"/>
      <c r="X54" s="73"/>
      <c r="AC54" s="92"/>
      <c r="AF54" s="86"/>
      <c r="AG54" s="86"/>
      <c r="AH54" s="86"/>
      <c r="AI54" s="86"/>
      <c r="AJ54" s="86"/>
      <c r="AK54" s="86"/>
      <c r="AL54" s="88" t="s">
        <v>247</v>
      </c>
      <c r="AM54" s="86"/>
      <c r="AN54" s="86"/>
      <c r="AO54" s="86"/>
      <c r="AP54" s="109"/>
      <c r="AQ54" s="89" t="s">
        <v>248</v>
      </c>
      <c r="AR54" s="90"/>
      <c r="AS54" s="90"/>
      <c r="AT54" s="90"/>
      <c r="AU54" s="90"/>
      <c r="AV54" s="90"/>
      <c r="AW54" s="91"/>
      <c r="AX54" s="62"/>
      <c r="AY54" s="62"/>
      <c r="AZ54" s="92"/>
      <c r="BA54" s="53"/>
      <c r="BD54" s="116"/>
      <c r="BF54" s="116"/>
    </row>
    <row r="55" customHeight="1" spans="2:58">
      <c r="B55" s="62"/>
      <c r="C55" s="62"/>
      <c r="D55" s="60" t="str">
        <f>CI18</f>
        <v>ＦＣ余目</v>
      </c>
      <c r="E55" s="61"/>
      <c r="F55" s="61"/>
      <c r="G55" s="61"/>
      <c r="H55" s="61"/>
      <c r="I55" s="61"/>
      <c r="J55" s="65"/>
      <c r="K55" s="64"/>
      <c r="L55" s="64"/>
      <c r="M55" s="64"/>
      <c r="N55" s="64"/>
      <c r="O55" s="64"/>
      <c r="P55" s="64" t="s">
        <v>249</v>
      </c>
      <c r="Q55" s="73"/>
      <c r="R55" s="64"/>
      <c r="S55" s="64"/>
      <c r="T55" s="64"/>
      <c r="U55" s="85"/>
      <c r="V55" s="85"/>
      <c r="W55" s="85"/>
      <c r="X55" s="73"/>
      <c r="AC55" s="92"/>
      <c r="AF55" s="86"/>
      <c r="AG55" s="86"/>
      <c r="AH55" s="86"/>
      <c r="AI55" s="86"/>
      <c r="AJ55" s="87"/>
      <c r="AK55" s="105"/>
      <c r="AL55" s="94"/>
      <c r="AM55" s="106"/>
      <c r="AN55" s="87" t="s">
        <v>250</v>
      </c>
      <c r="AO55" s="105"/>
      <c r="AP55" s="107"/>
      <c r="AQ55" s="60" t="str">
        <f>BN24</f>
        <v>すぎのこＦＣ</v>
      </c>
      <c r="AR55" s="61"/>
      <c r="AS55" s="61"/>
      <c r="AT55" s="61"/>
      <c r="AU55" s="61"/>
      <c r="AV55" s="61"/>
      <c r="AW55" s="65"/>
      <c r="AX55" s="62"/>
      <c r="AY55" s="62"/>
      <c r="AZ55" s="92"/>
      <c r="BA55" s="53"/>
      <c r="BD55" s="116"/>
      <c r="BF55" s="116"/>
    </row>
    <row r="56" customHeight="1" spans="2:58">
      <c r="B56" s="62" t="s">
        <v>251</v>
      </c>
      <c r="C56" s="62"/>
      <c r="D56" s="58" t="s">
        <v>252</v>
      </c>
      <c r="E56" s="59"/>
      <c r="F56" s="59"/>
      <c r="G56" s="59"/>
      <c r="H56" s="59"/>
      <c r="I56" s="59"/>
      <c r="J56" s="63"/>
      <c r="K56" s="64"/>
      <c r="L56" s="64"/>
      <c r="M56" s="64"/>
      <c r="N56" s="64"/>
      <c r="O56" s="64"/>
      <c r="P56" s="64"/>
      <c r="Q56" s="73"/>
      <c r="R56" s="67"/>
      <c r="S56" s="71"/>
      <c r="T56" s="64"/>
      <c r="U56" s="85"/>
      <c r="V56" s="85"/>
      <c r="W56" s="85"/>
      <c r="X56" s="73"/>
      <c r="AA56" s="99"/>
      <c r="AC56" s="92"/>
      <c r="AF56" s="86"/>
      <c r="AG56" s="86"/>
      <c r="AH56" s="86"/>
      <c r="AI56" s="86"/>
      <c r="AJ56" s="88"/>
      <c r="AK56" s="86"/>
      <c r="AL56" s="86"/>
      <c r="AM56" s="86"/>
      <c r="AN56" s="94"/>
      <c r="AO56" s="106"/>
      <c r="AP56" s="108"/>
      <c r="AQ56" s="89" t="s">
        <v>253</v>
      </c>
      <c r="AR56" s="90"/>
      <c r="AS56" s="90"/>
      <c r="AT56" s="90"/>
      <c r="AU56" s="90"/>
      <c r="AV56" s="90"/>
      <c r="AW56" s="91"/>
      <c r="AX56" s="62"/>
      <c r="AY56" s="62"/>
      <c r="AZ56" s="92"/>
      <c r="BA56" s="53"/>
      <c r="BF56" s="116"/>
    </row>
    <row r="57" customHeight="1" spans="2:58">
      <c r="B57" s="62"/>
      <c r="C57" s="62"/>
      <c r="D57" s="60" t="str">
        <f>BG18</f>
        <v>うめばちＳＳ</v>
      </c>
      <c r="E57" s="61"/>
      <c r="F57" s="61"/>
      <c r="G57" s="61"/>
      <c r="H57" s="61"/>
      <c r="I57" s="61"/>
      <c r="J57" s="65"/>
      <c r="K57" s="66"/>
      <c r="L57" s="67"/>
      <c r="M57" s="67"/>
      <c r="N57" s="67" t="s">
        <v>254</v>
      </c>
      <c r="O57" s="71"/>
      <c r="P57" s="76"/>
      <c r="Q57" s="75"/>
      <c r="R57" s="64"/>
      <c r="S57" s="73"/>
      <c r="T57" s="64"/>
      <c r="U57" s="85"/>
      <c r="V57" s="85"/>
      <c r="W57" s="85"/>
      <c r="X57" s="73"/>
      <c r="AA57" s="99"/>
      <c r="AC57" s="92"/>
      <c r="AF57" s="86"/>
      <c r="AG57" s="86"/>
      <c r="AH57" s="86"/>
      <c r="AI57" s="86"/>
      <c r="AJ57" s="88" t="s">
        <v>255</v>
      </c>
      <c r="AK57" s="86"/>
      <c r="AL57" s="86"/>
      <c r="AM57" s="86"/>
      <c r="AN57" s="86"/>
      <c r="AO57" s="86"/>
      <c r="AP57" s="86"/>
      <c r="AQ57" s="60" t="str">
        <f>BN13</f>
        <v>クラッキＪＦＣ</v>
      </c>
      <c r="AR57" s="61"/>
      <c r="AS57" s="61"/>
      <c r="AT57" s="61"/>
      <c r="AU57" s="61"/>
      <c r="AV57" s="61"/>
      <c r="AW57" s="65"/>
      <c r="AX57" s="62"/>
      <c r="AY57" s="62"/>
      <c r="AZ57" s="92"/>
      <c r="BA57" s="53"/>
      <c r="BF57" s="116"/>
    </row>
    <row r="58" customHeight="1" spans="2:58">
      <c r="B58" s="62"/>
      <c r="C58" s="62"/>
      <c r="D58" s="58" t="s">
        <v>256</v>
      </c>
      <c r="E58" s="59"/>
      <c r="F58" s="59"/>
      <c r="G58" s="59"/>
      <c r="H58" s="59"/>
      <c r="I58" s="59"/>
      <c r="J58" s="63"/>
      <c r="K58" s="69"/>
      <c r="L58" s="64"/>
      <c r="M58" s="64"/>
      <c r="N58" s="64"/>
      <c r="O58" s="73"/>
      <c r="P58" s="64"/>
      <c r="Q58" s="64"/>
      <c r="R58" s="64"/>
      <c r="S58" s="73"/>
      <c r="T58" s="64"/>
      <c r="U58" s="64"/>
      <c r="V58" s="64"/>
      <c r="W58" s="64"/>
      <c r="X58" s="73"/>
      <c r="Y58" s="100"/>
      <c r="Z58" s="101"/>
      <c r="AA58" s="102"/>
      <c r="AB58" s="103"/>
      <c r="AC58" s="92"/>
      <c r="AF58" s="86"/>
      <c r="AG58" s="86"/>
      <c r="AH58" s="87"/>
      <c r="AI58" s="105"/>
      <c r="AJ58" s="88"/>
      <c r="AK58" s="86"/>
      <c r="AL58" s="86"/>
      <c r="AM58" s="86"/>
      <c r="AN58" s="86"/>
      <c r="AO58" s="86"/>
      <c r="AP58" s="86"/>
      <c r="AQ58" s="89" t="s">
        <v>257</v>
      </c>
      <c r="AR58" s="90"/>
      <c r="AS58" s="90"/>
      <c r="AT58" s="90"/>
      <c r="AU58" s="90"/>
      <c r="AV58" s="90"/>
      <c r="AW58" s="91"/>
      <c r="AX58" s="62" t="s">
        <v>258</v>
      </c>
      <c r="AY58" s="62"/>
      <c r="AZ58" s="92"/>
      <c r="BA58" s="53"/>
      <c r="BF58" s="116"/>
    </row>
    <row r="59" customHeight="1" spans="2:53">
      <c r="B59" s="62"/>
      <c r="C59" s="62"/>
      <c r="D59" s="60" t="str">
        <f>BN17</f>
        <v>ＦＣ蔵王ＳＳ</v>
      </c>
      <c r="E59" s="61"/>
      <c r="F59" s="61"/>
      <c r="G59" s="61"/>
      <c r="H59" s="61"/>
      <c r="I59" s="61"/>
      <c r="J59" s="65"/>
      <c r="K59" s="66" t="s">
        <v>259</v>
      </c>
      <c r="L59" s="67"/>
      <c r="M59" s="71"/>
      <c r="N59" s="74"/>
      <c r="O59" s="75"/>
      <c r="P59" s="64"/>
      <c r="Q59" s="64"/>
      <c r="R59" s="64"/>
      <c r="S59" s="73"/>
      <c r="T59" s="64"/>
      <c r="U59" s="64"/>
      <c r="V59" s="64"/>
      <c r="W59" s="64"/>
      <c r="X59" s="73"/>
      <c r="Z59" s="104" t="s">
        <v>260</v>
      </c>
      <c r="AA59" s="104"/>
      <c r="AC59" s="92"/>
      <c r="AF59" s="86"/>
      <c r="AG59" s="86"/>
      <c r="AH59" s="88"/>
      <c r="AI59" s="86"/>
      <c r="AJ59" s="88"/>
      <c r="AK59" s="86"/>
      <c r="AL59" s="86"/>
      <c r="AM59" s="86"/>
      <c r="AN59" s="87" t="s">
        <v>261</v>
      </c>
      <c r="AO59" s="105"/>
      <c r="AP59" s="107"/>
      <c r="AQ59" s="60" t="str">
        <f>CI14</f>
        <v>豊浦ｊｒＦＣ</v>
      </c>
      <c r="AR59" s="61"/>
      <c r="AS59" s="61"/>
      <c r="AT59" s="61"/>
      <c r="AU59" s="61"/>
      <c r="AV59" s="61"/>
      <c r="AW59" s="65"/>
      <c r="AX59" s="62"/>
      <c r="AY59" s="62"/>
      <c r="AZ59" s="92"/>
      <c r="BA59" s="53"/>
    </row>
    <row r="60" customHeight="1" spans="2:53">
      <c r="B60" s="62"/>
      <c r="C60" s="62"/>
      <c r="D60" s="58" t="s">
        <v>262</v>
      </c>
      <c r="E60" s="59"/>
      <c r="F60" s="59"/>
      <c r="G60" s="59"/>
      <c r="H60" s="59"/>
      <c r="I60" s="59"/>
      <c r="J60" s="63"/>
      <c r="K60" s="74"/>
      <c r="L60" s="76"/>
      <c r="M60" s="75"/>
      <c r="N60" s="64"/>
      <c r="O60" s="64"/>
      <c r="P60" s="64"/>
      <c r="Q60" s="64"/>
      <c r="R60" s="64"/>
      <c r="S60" s="73"/>
      <c r="T60" s="64"/>
      <c r="U60" s="64"/>
      <c r="V60" s="64"/>
      <c r="W60" s="64"/>
      <c r="X60" s="73"/>
      <c r="Z60" s="97"/>
      <c r="AA60" s="97"/>
      <c r="AC60" s="92"/>
      <c r="AF60" s="86"/>
      <c r="AG60" s="86"/>
      <c r="AH60" s="88"/>
      <c r="AI60" s="86"/>
      <c r="AJ60" s="88"/>
      <c r="AK60" s="86"/>
      <c r="AL60" s="87"/>
      <c r="AM60" s="105"/>
      <c r="AN60" s="94"/>
      <c r="AO60" s="106"/>
      <c r="AP60" s="108"/>
      <c r="AQ60" s="89" t="s">
        <v>263</v>
      </c>
      <c r="AR60" s="90"/>
      <c r="AS60" s="90"/>
      <c r="AT60" s="90"/>
      <c r="AU60" s="90"/>
      <c r="AV60" s="90"/>
      <c r="AW60" s="91"/>
      <c r="AX60" s="62"/>
      <c r="AY60" s="62"/>
      <c r="AZ60" s="92"/>
      <c r="BA60" s="53"/>
    </row>
    <row r="61" customHeight="1" spans="2:53">
      <c r="B61" s="62"/>
      <c r="C61" s="62"/>
      <c r="D61" s="60" t="str">
        <f>BG23</f>
        <v>アスキーＦＣ</v>
      </c>
      <c r="E61" s="61"/>
      <c r="F61" s="61"/>
      <c r="G61" s="61"/>
      <c r="H61" s="61"/>
      <c r="I61" s="61"/>
      <c r="J61" s="65"/>
      <c r="K61" s="64"/>
      <c r="L61" s="64"/>
      <c r="M61" s="64"/>
      <c r="N61" s="64"/>
      <c r="O61" s="64"/>
      <c r="P61" s="64"/>
      <c r="Q61" s="64"/>
      <c r="R61" s="64" t="s">
        <v>264</v>
      </c>
      <c r="S61" s="73"/>
      <c r="T61" s="64"/>
      <c r="U61" s="64"/>
      <c r="V61" s="64"/>
      <c r="W61" s="64"/>
      <c r="X61" s="73"/>
      <c r="AC61" s="92"/>
      <c r="AF61" s="86"/>
      <c r="AG61" s="86"/>
      <c r="AH61" s="88"/>
      <c r="AI61" s="86"/>
      <c r="AJ61" s="94"/>
      <c r="AK61" s="106"/>
      <c r="AL61" s="88" t="s">
        <v>265</v>
      </c>
      <c r="AM61" s="86"/>
      <c r="AN61" s="86"/>
      <c r="AO61" s="86"/>
      <c r="AP61" s="86"/>
      <c r="AQ61" s="60" t="str">
        <f>CI25</f>
        <v>致道ＳＳＳ</v>
      </c>
      <c r="AR61" s="61"/>
      <c r="AS61" s="61"/>
      <c r="AT61" s="61"/>
      <c r="AU61" s="61"/>
      <c r="AV61" s="61"/>
      <c r="AW61" s="65"/>
      <c r="AX61" s="62"/>
      <c r="AY61" s="62"/>
      <c r="AZ61" s="92"/>
      <c r="BA61" s="53"/>
    </row>
    <row r="62" customHeight="1" spans="2:53">
      <c r="B62" s="62" t="s">
        <v>266</v>
      </c>
      <c r="C62" s="62"/>
      <c r="D62" s="58" t="s">
        <v>267</v>
      </c>
      <c r="E62" s="59"/>
      <c r="F62" s="59"/>
      <c r="G62" s="59"/>
      <c r="H62" s="59"/>
      <c r="I62" s="59"/>
      <c r="J62" s="63"/>
      <c r="K62" s="64"/>
      <c r="L62" s="64"/>
      <c r="M62" s="64"/>
      <c r="N62" s="64"/>
      <c r="O62" s="64"/>
      <c r="P62" s="64"/>
      <c r="Q62" s="64"/>
      <c r="R62" s="64"/>
      <c r="S62" s="73"/>
      <c r="T62" s="67"/>
      <c r="U62" s="71"/>
      <c r="V62" s="64"/>
      <c r="W62" s="64"/>
      <c r="X62" s="73"/>
      <c r="AC62" s="92"/>
      <c r="AF62" s="86"/>
      <c r="AG62" s="86"/>
      <c r="AH62" s="88"/>
      <c r="AI62" s="86"/>
      <c r="AJ62" s="86"/>
      <c r="AK62" s="86"/>
      <c r="AL62" s="88"/>
      <c r="AM62" s="86"/>
      <c r="AN62" s="86"/>
      <c r="AO62" s="86"/>
      <c r="AP62" s="86"/>
      <c r="AQ62" s="89" t="s">
        <v>268</v>
      </c>
      <c r="AR62" s="90"/>
      <c r="AS62" s="90"/>
      <c r="AT62" s="90"/>
      <c r="AU62" s="90"/>
      <c r="AV62" s="90"/>
      <c r="AW62" s="91"/>
      <c r="AX62" s="62"/>
      <c r="AY62" s="62"/>
      <c r="AZ62" s="92"/>
      <c r="BA62" s="53"/>
    </row>
    <row r="63" customHeight="1" spans="2:53">
      <c r="B63" s="62"/>
      <c r="C63" s="62"/>
      <c r="D63" s="60" t="str">
        <f>CP15</f>
        <v>松原ＳＳＳ</v>
      </c>
      <c r="E63" s="61"/>
      <c r="F63" s="61"/>
      <c r="G63" s="61"/>
      <c r="H63" s="61"/>
      <c r="I63" s="61"/>
      <c r="J63" s="65"/>
      <c r="K63" s="66"/>
      <c r="L63" s="67"/>
      <c r="M63" s="67"/>
      <c r="N63" s="67"/>
      <c r="O63" s="71"/>
      <c r="P63" s="64"/>
      <c r="Q63" s="70"/>
      <c r="R63" s="64"/>
      <c r="S63" s="73"/>
      <c r="T63" s="64"/>
      <c r="U63" s="73"/>
      <c r="V63" s="64"/>
      <c r="W63" s="64"/>
      <c r="X63" s="73"/>
      <c r="AC63" s="92"/>
      <c r="AF63" s="86"/>
      <c r="AG63" s="86"/>
      <c r="AH63" s="88"/>
      <c r="AI63" s="86"/>
      <c r="AJ63" s="86"/>
      <c r="AK63" s="86"/>
      <c r="AL63" s="94"/>
      <c r="AM63" s="106"/>
      <c r="AN63" s="87" t="s">
        <v>269</v>
      </c>
      <c r="AO63" s="105"/>
      <c r="AP63" s="107"/>
      <c r="AQ63" s="60" t="str">
        <f>CI20</f>
        <v>庄内ＦＣアカデミー　ジュニア</v>
      </c>
      <c r="AR63" s="61"/>
      <c r="AS63" s="61"/>
      <c r="AT63" s="61"/>
      <c r="AU63" s="61"/>
      <c r="AV63" s="61"/>
      <c r="AW63" s="65"/>
      <c r="AX63" s="62"/>
      <c r="AY63" s="62"/>
      <c r="AZ63" s="92"/>
      <c r="BA63" s="53"/>
    </row>
    <row r="64" customHeight="1" spans="2:53">
      <c r="B64" s="62"/>
      <c r="C64" s="62"/>
      <c r="D64" s="58" t="s">
        <v>270</v>
      </c>
      <c r="E64" s="59"/>
      <c r="F64" s="59"/>
      <c r="G64" s="59"/>
      <c r="H64" s="59"/>
      <c r="I64" s="59"/>
      <c r="J64" s="63"/>
      <c r="K64" s="69"/>
      <c r="L64" s="64"/>
      <c r="M64" s="64"/>
      <c r="N64" s="64" t="s">
        <v>271</v>
      </c>
      <c r="O64" s="73"/>
      <c r="P64" s="64"/>
      <c r="Q64" s="64"/>
      <c r="R64" s="64"/>
      <c r="S64" s="73"/>
      <c r="T64" s="64"/>
      <c r="U64" s="84"/>
      <c r="V64" s="70"/>
      <c r="W64" s="70"/>
      <c r="X64" s="73"/>
      <c r="AC64" s="92"/>
      <c r="AF64" s="86"/>
      <c r="AG64" s="86"/>
      <c r="AH64" s="88" t="s">
        <v>272</v>
      </c>
      <c r="AI64" s="86"/>
      <c r="AJ64" s="86"/>
      <c r="AK64" s="86"/>
      <c r="AL64" s="86"/>
      <c r="AM64" s="86"/>
      <c r="AN64" s="94"/>
      <c r="AO64" s="106"/>
      <c r="AP64" s="108"/>
      <c r="AQ64" s="89" t="s">
        <v>273</v>
      </c>
      <c r="AR64" s="90"/>
      <c r="AS64" s="90"/>
      <c r="AT64" s="90"/>
      <c r="AU64" s="90"/>
      <c r="AV64" s="90"/>
      <c r="AW64" s="91"/>
      <c r="AX64" s="62"/>
      <c r="AY64" s="62"/>
      <c r="AZ64" s="92"/>
      <c r="BA64" s="53"/>
    </row>
    <row r="65" customHeight="1" spans="2:53">
      <c r="B65" s="62"/>
      <c r="C65" s="62"/>
      <c r="D65" s="60" t="str">
        <f>CW15</f>
        <v>宮野浦ＳＳＳ</v>
      </c>
      <c r="E65" s="61"/>
      <c r="F65" s="61"/>
      <c r="G65" s="61"/>
      <c r="H65" s="61"/>
      <c r="I65" s="61"/>
      <c r="J65" s="65"/>
      <c r="K65" s="66" t="s">
        <v>274</v>
      </c>
      <c r="L65" s="67"/>
      <c r="M65" s="71"/>
      <c r="N65" s="76"/>
      <c r="O65" s="75"/>
      <c r="P65" s="67"/>
      <c r="Q65" s="71"/>
      <c r="R65" s="64"/>
      <c r="S65" s="73"/>
      <c r="T65" s="64"/>
      <c r="U65" s="82"/>
      <c r="V65" s="70"/>
      <c r="W65" s="70"/>
      <c r="X65" s="73"/>
      <c r="AC65" s="92"/>
      <c r="AF65" s="87"/>
      <c r="AG65" s="105"/>
      <c r="AH65" s="88"/>
      <c r="AI65" s="86"/>
      <c r="AJ65" s="86"/>
      <c r="AK65" s="86"/>
      <c r="AL65" s="86"/>
      <c r="AM65" s="86"/>
      <c r="AN65" s="86"/>
      <c r="AO65" s="86"/>
      <c r="AP65" s="86"/>
      <c r="AQ65" s="60" t="str">
        <f>CI15</f>
        <v>Ｑｕｉｎｔｏ鶴岡ＦＣ</v>
      </c>
      <c r="AR65" s="61"/>
      <c r="AS65" s="61"/>
      <c r="AT65" s="61"/>
      <c r="AU65" s="61"/>
      <c r="AV65" s="61"/>
      <c r="AW65" s="65"/>
      <c r="AX65" s="62"/>
      <c r="AY65" s="62"/>
      <c r="AZ65" s="92"/>
      <c r="BA65" s="53"/>
    </row>
    <row r="66" customHeight="1" spans="2:53">
      <c r="B66" s="62"/>
      <c r="C66" s="62"/>
      <c r="D66" s="58" t="s">
        <v>275</v>
      </c>
      <c r="E66" s="59"/>
      <c r="F66" s="59"/>
      <c r="G66" s="59"/>
      <c r="H66" s="59"/>
      <c r="I66" s="59"/>
      <c r="J66" s="63"/>
      <c r="K66" s="74"/>
      <c r="L66" s="76"/>
      <c r="M66" s="75"/>
      <c r="N66" s="64"/>
      <c r="O66" s="64"/>
      <c r="P66" s="64" t="s">
        <v>276</v>
      </c>
      <c r="Q66" s="73"/>
      <c r="R66" s="76"/>
      <c r="S66" s="75"/>
      <c r="T66" s="64"/>
      <c r="U66" s="82"/>
      <c r="V66" s="70"/>
      <c r="W66" s="70"/>
      <c r="X66" s="73"/>
      <c r="AC66" s="92"/>
      <c r="AF66" s="88"/>
      <c r="AG66" s="86"/>
      <c r="AH66" s="88"/>
      <c r="AI66" s="86"/>
      <c r="AJ66" s="86"/>
      <c r="AK66" s="86"/>
      <c r="AL66" s="86"/>
      <c r="AM66" s="86"/>
      <c r="AN66" s="86"/>
      <c r="AO66" s="86"/>
      <c r="AP66" s="86"/>
      <c r="AQ66" s="89" t="s">
        <v>277</v>
      </c>
      <c r="AR66" s="90"/>
      <c r="AS66" s="90"/>
      <c r="AT66" s="90"/>
      <c r="AU66" s="90"/>
      <c r="AV66" s="90"/>
      <c r="AW66" s="91"/>
      <c r="AX66" s="62" t="s">
        <v>278</v>
      </c>
      <c r="AY66" s="62"/>
      <c r="AZ66" s="92"/>
      <c r="BA66" s="53"/>
    </row>
    <row r="67" customHeight="1" spans="2:53">
      <c r="B67" s="62"/>
      <c r="C67" s="62"/>
      <c r="D67" s="60" t="str">
        <f>CP18</f>
        <v>富士見ＳＳＳ</v>
      </c>
      <c r="E67" s="61"/>
      <c r="F67" s="61"/>
      <c r="G67" s="61"/>
      <c r="H67" s="61"/>
      <c r="I67" s="61"/>
      <c r="J67" s="65"/>
      <c r="K67" s="64"/>
      <c r="L67" s="64"/>
      <c r="M67" s="64"/>
      <c r="N67" s="64"/>
      <c r="O67" s="64"/>
      <c r="P67" s="64"/>
      <c r="Q67" s="73"/>
      <c r="R67" s="64"/>
      <c r="S67" s="64"/>
      <c r="T67" s="64"/>
      <c r="U67" s="84"/>
      <c r="V67" s="70"/>
      <c r="W67" s="70"/>
      <c r="X67" s="73"/>
      <c r="AC67" s="92"/>
      <c r="AF67" s="88"/>
      <c r="AG67" s="86"/>
      <c r="AH67" s="88"/>
      <c r="AI67" s="86"/>
      <c r="AJ67" s="86"/>
      <c r="AK67" s="86"/>
      <c r="AL67" s="87"/>
      <c r="AM67" s="105"/>
      <c r="AN67" s="105"/>
      <c r="AO67" s="105"/>
      <c r="AP67" s="107"/>
      <c r="AQ67" s="60" t="str">
        <f>BG17</f>
        <v>ふじかげＳＣ山形</v>
      </c>
      <c r="AR67" s="61"/>
      <c r="AS67" s="61"/>
      <c r="AT67" s="61"/>
      <c r="AU67" s="61"/>
      <c r="AV67" s="61"/>
      <c r="AW67" s="65"/>
      <c r="AX67" s="62"/>
      <c r="AY67" s="62"/>
      <c r="AZ67" s="92"/>
      <c r="BA67" s="53"/>
    </row>
    <row r="68" customHeight="1" spans="2:53">
      <c r="B68" s="62" t="s">
        <v>279</v>
      </c>
      <c r="C68" s="62"/>
      <c r="D68" s="58" t="s">
        <v>280</v>
      </c>
      <c r="E68" s="59"/>
      <c r="F68" s="59"/>
      <c r="G68" s="59"/>
      <c r="H68" s="59"/>
      <c r="I68" s="59"/>
      <c r="J68" s="63"/>
      <c r="K68" s="64"/>
      <c r="L68" s="64"/>
      <c r="M68" s="64"/>
      <c r="N68" s="64"/>
      <c r="O68" s="64"/>
      <c r="P68" s="64"/>
      <c r="Q68" s="73"/>
      <c r="R68" s="64"/>
      <c r="S68" s="64"/>
      <c r="T68" s="64"/>
      <c r="U68" s="84"/>
      <c r="V68" s="70"/>
      <c r="W68" s="70"/>
      <c r="X68" s="73"/>
      <c r="AC68" s="92"/>
      <c r="AF68" s="88"/>
      <c r="AG68" s="86"/>
      <c r="AH68" s="88"/>
      <c r="AI68" s="86"/>
      <c r="AJ68" s="86"/>
      <c r="AK68" s="86"/>
      <c r="AL68" s="88" t="s">
        <v>281</v>
      </c>
      <c r="AM68" s="86"/>
      <c r="AN68" s="86"/>
      <c r="AO68" s="86"/>
      <c r="AP68" s="109"/>
      <c r="AQ68" s="89" t="s">
        <v>282</v>
      </c>
      <c r="AR68" s="90"/>
      <c r="AS68" s="90"/>
      <c r="AT68" s="90"/>
      <c r="AU68" s="90"/>
      <c r="AV68" s="90"/>
      <c r="AW68" s="91"/>
      <c r="AX68" s="62"/>
      <c r="AY68" s="62"/>
      <c r="AZ68" s="92"/>
      <c r="BA68" s="53"/>
    </row>
    <row r="69" customHeight="1" spans="2:53">
      <c r="B69" s="62"/>
      <c r="C69" s="62"/>
      <c r="D69" s="60" t="str">
        <f>BU11</f>
        <v>米沢フェニックス</v>
      </c>
      <c r="E69" s="61"/>
      <c r="F69" s="61"/>
      <c r="G69" s="61"/>
      <c r="H69" s="61"/>
      <c r="I69" s="61"/>
      <c r="J69" s="65"/>
      <c r="K69" s="66"/>
      <c r="L69" s="67"/>
      <c r="M69" s="67"/>
      <c r="N69" s="67" t="s">
        <v>283</v>
      </c>
      <c r="O69" s="71"/>
      <c r="P69" s="76"/>
      <c r="Q69" s="75"/>
      <c r="R69" s="64"/>
      <c r="S69" s="64"/>
      <c r="T69" s="64"/>
      <c r="U69" s="84"/>
      <c r="V69" s="70"/>
      <c r="W69" s="70"/>
      <c r="X69" s="73"/>
      <c r="AC69" s="92"/>
      <c r="AF69" s="88"/>
      <c r="AG69" s="86"/>
      <c r="AH69" s="88"/>
      <c r="AI69" s="86"/>
      <c r="AJ69" s="87"/>
      <c r="AK69" s="105"/>
      <c r="AL69" s="94"/>
      <c r="AM69" s="106"/>
      <c r="AN69" s="87" t="s">
        <v>284</v>
      </c>
      <c r="AO69" s="105"/>
      <c r="AP69" s="107"/>
      <c r="AQ69" s="60" t="str">
        <f>BN18</f>
        <v>こまくさＦＣ</v>
      </c>
      <c r="AR69" s="61"/>
      <c r="AS69" s="61"/>
      <c r="AT69" s="61"/>
      <c r="AU69" s="61"/>
      <c r="AV69" s="61"/>
      <c r="AW69" s="65"/>
      <c r="AX69" s="62"/>
      <c r="AY69" s="62"/>
      <c r="AZ69" s="92"/>
      <c r="BA69" s="53"/>
    </row>
    <row r="70" customHeight="1" spans="2:53">
      <c r="B70" s="62"/>
      <c r="C70" s="62"/>
      <c r="D70" s="58" t="s">
        <v>285</v>
      </c>
      <c r="E70" s="59"/>
      <c r="F70" s="59"/>
      <c r="G70" s="59"/>
      <c r="H70" s="59"/>
      <c r="I70" s="59"/>
      <c r="J70" s="63"/>
      <c r="K70" s="69"/>
      <c r="L70" s="64"/>
      <c r="M70" s="64"/>
      <c r="N70" s="64"/>
      <c r="O70" s="73"/>
      <c r="P70" s="64"/>
      <c r="Q70" s="64"/>
      <c r="R70" s="64"/>
      <c r="S70" s="64"/>
      <c r="T70" s="64"/>
      <c r="U70" s="84"/>
      <c r="V70" s="85"/>
      <c r="W70" s="85"/>
      <c r="X70" s="73"/>
      <c r="AC70" s="92"/>
      <c r="AF70" s="88"/>
      <c r="AG70" s="86"/>
      <c r="AH70" s="94"/>
      <c r="AI70" s="106"/>
      <c r="AJ70" s="88" t="s">
        <v>286</v>
      </c>
      <c r="AK70" s="86"/>
      <c r="AL70" s="86"/>
      <c r="AM70" s="86"/>
      <c r="AN70" s="94"/>
      <c r="AO70" s="106"/>
      <c r="AP70" s="108"/>
      <c r="AQ70" s="89" t="s">
        <v>287</v>
      </c>
      <c r="AR70" s="90"/>
      <c r="AS70" s="90"/>
      <c r="AT70" s="90"/>
      <c r="AU70" s="90"/>
      <c r="AV70" s="90"/>
      <c r="AW70" s="91"/>
      <c r="AX70" s="62"/>
      <c r="AY70" s="62"/>
      <c r="AZ70" s="92"/>
      <c r="BA70" s="53"/>
    </row>
    <row r="71" customHeight="1" spans="2:53">
      <c r="B71" s="62"/>
      <c r="C71" s="62"/>
      <c r="D71" s="60" t="str">
        <f>CB18</f>
        <v>窪田ＳＣ</v>
      </c>
      <c r="E71" s="61"/>
      <c r="F71" s="61"/>
      <c r="G71" s="61"/>
      <c r="H71" s="61"/>
      <c r="I71" s="61"/>
      <c r="J71" s="65"/>
      <c r="K71" s="66" t="s">
        <v>288</v>
      </c>
      <c r="L71" s="67"/>
      <c r="M71" s="71"/>
      <c r="N71" s="74"/>
      <c r="O71" s="75"/>
      <c r="P71" s="64"/>
      <c r="Q71" s="64"/>
      <c r="R71" s="64"/>
      <c r="S71" s="64"/>
      <c r="T71" s="64"/>
      <c r="U71" s="84"/>
      <c r="V71" s="64"/>
      <c r="W71" s="64"/>
      <c r="X71" s="73"/>
      <c r="AC71" s="92"/>
      <c r="AF71" s="88"/>
      <c r="AG71" s="86"/>
      <c r="AH71" s="86"/>
      <c r="AI71" s="86"/>
      <c r="AJ71" s="88"/>
      <c r="AK71" s="86"/>
      <c r="AL71" s="86"/>
      <c r="AM71" s="86"/>
      <c r="AN71" s="86"/>
      <c r="AO71" s="86"/>
      <c r="AP71" s="86"/>
      <c r="AQ71" s="60" t="str">
        <f>BG24</f>
        <v>山辺ＦＣジュニアＳＳ</v>
      </c>
      <c r="AR71" s="61"/>
      <c r="AS71" s="61"/>
      <c r="AT71" s="61"/>
      <c r="AU71" s="61"/>
      <c r="AV71" s="61"/>
      <c r="AW71" s="65"/>
      <c r="AX71" s="62"/>
      <c r="AY71" s="62"/>
      <c r="AZ71" s="92"/>
      <c r="BA71" s="53"/>
    </row>
    <row r="72" customHeight="1" spans="2:53">
      <c r="B72" s="62"/>
      <c r="C72" s="62"/>
      <c r="D72" s="58" t="s">
        <v>289</v>
      </c>
      <c r="E72" s="59"/>
      <c r="F72" s="59"/>
      <c r="G72" s="59"/>
      <c r="H72" s="59"/>
      <c r="I72" s="59"/>
      <c r="J72" s="63"/>
      <c r="K72" s="74"/>
      <c r="L72" s="76"/>
      <c r="M72" s="75"/>
      <c r="N72" s="64"/>
      <c r="O72" s="64"/>
      <c r="P72" s="64"/>
      <c r="Q72" s="64"/>
      <c r="R72" s="64"/>
      <c r="S72" s="64"/>
      <c r="T72" s="64"/>
      <c r="U72" s="82"/>
      <c r="V72" s="70"/>
      <c r="W72" s="70"/>
      <c r="X72" s="73"/>
      <c r="AC72" s="92"/>
      <c r="AF72" s="88"/>
      <c r="AG72" s="86"/>
      <c r="AH72" s="86"/>
      <c r="AI72" s="86"/>
      <c r="AJ72" s="88"/>
      <c r="AK72" s="86"/>
      <c r="AL72" s="86"/>
      <c r="AM72" s="86"/>
      <c r="AN72" s="86"/>
      <c r="AO72" s="86"/>
      <c r="AP72" s="86"/>
      <c r="AQ72" s="89" t="s">
        <v>290</v>
      </c>
      <c r="AR72" s="90"/>
      <c r="AS72" s="90"/>
      <c r="AT72" s="90"/>
      <c r="AU72" s="90"/>
      <c r="AV72" s="90"/>
      <c r="AW72" s="91"/>
      <c r="AX72" s="117" t="s">
        <v>291</v>
      </c>
      <c r="AY72" s="118"/>
      <c r="AZ72" s="92"/>
      <c r="BA72" s="53"/>
    </row>
    <row r="73" customHeight="1" spans="2:53">
      <c r="B73" s="62"/>
      <c r="C73" s="62"/>
      <c r="D73" s="60" t="str">
        <f>CB11</f>
        <v>南陽 Ｗｅｓｔ ＦＣ</v>
      </c>
      <c r="E73" s="61"/>
      <c r="F73" s="61"/>
      <c r="G73" s="61"/>
      <c r="H73" s="61"/>
      <c r="I73" s="61"/>
      <c r="J73" s="65"/>
      <c r="K73" s="64"/>
      <c r="L73" s="64"/>
      <c r="M73" s="64"/>
      <c r="N73" s="64"/>
      <c r="O73" s="64"/>
      <c r="P73" s="64"/>
      <c r="Q73" s="64"/>
      <c r="R73" s="64"/>
      <c r="S73" s="64"/>
      <c r="T73" s="70" t="s">
        <v>292</v>
      </c>
      <c r="U73" s="82"/>
      <c r="V73" s="72"/>
      <c r="W73" s="72"/>
      <c r="X73" s="75"/>
      <c r="AC73" s="92"/>
      <c r="AF73" s="88" t="s">
        <v>293</v>
      </c>
      <c r="AG73" s="86"/>
      <c r="AH73" s="86"/>
      <c r="AI73" s="86"/>
      <c r="AJ73" s="94"/>
      <c r="AK73" s="106"/>
      <c r="AL73" s="87" t="s">
        <v>294</v>
      </c>
      <c r="AM73" s="105"/>
      <c r="AN73" s="105"/>
      <c r="AO73" s="105"/>
      <c r="AP73" s="107"/>
      <c r="AQ73" s="60" t="str">
        <f>CP11</f>
        <v>新庄グランツＳＣ</v>
      </c>
      <c r="AR73" s="61"/>
      <c r="AS73" s="61"/>
      <c r="AT73" s="61"/>
      <c r="AU73" s="61"/>
      <c r="AV73" s="61"/>
      <c r="AW73" s="65"/>
      <c r="AX73" s="119"/>
      <c r="AY73" s="120"/>
      <c r="AZ73" s="92"/>
      <c r="BA73" s="53"/>
    </row>
    <row r="74" customHeight="1" spans="2:53">
      <c r="B74" s="62" t="s">
        <v>295</v>
      </c>
      <c r="C74" s="62"/>
      <c r="D74" s="58" t="s">
        <v>296</v>
      </c>
      <c r="E74" s="59"/>
      <c r="F74" s="59"/>
      <c r="G74" s="59"/>
      <c r="H74" s="59"/>
      <c r="I74" s="59"/>
      <c r="J74" s="63"/>
      <c r="K74" s="64"/>
      <c r="L74" s="64"/>
      <c r="M74" s="64"/>
      <c r="N74" s="64"/>
      <c r="O74" s="64"/>
      <c r="P74" s="64"/>
      <c r="Q74" s="70"/>
      <c r="R74" s="64"/>
      <c r="S74" s="64"/>
      <c r="T74" s="70"/>
      <c r="U74" s="82"/>
      <c r="V74" s="70"/>
      <c r="W74" s="70"/>
      <c r="X74" s="64"/>
      <c r="AC74" s="90"/>
      <c r="AD74" s="90"/>
      <c r="AE74" s="91"/>
      <c r="AF74" s="88"/>
      <c r="AG74" s="86"/>
      <c r="AH74" s="86"/>
      <c r="AI74" s="86"/>
      <c r="AJ74" s="86"/>
      <c r="AK74" s="86"/>
      <c r="AL74" s="94"/>
      <c r="AM74" s="106"/>
      <c r="AN74" s="106"/>
      <c r="AO74" s="106"/>
      <c r="AP74" s="108"/>
      <c r="AQ74" s="89" t="s">
        <v>297</v>
      </c>
      <c r="AR74" s="90"/>
      <c r="AS74" s="90"/>
      <c r="AT74" s="90"/>
      <c r="AU74" s="90"/>
      <c r="AV74" s="90"/>
      <c r="AW74" s="91"/>
      <c r="AX74" s="119"/>
      <c r="AY74" s="120"/>
      <c r="AZ74" s="92"/>
      <c r="BA74" s="53"/>
    </row>
    <row r="75" customHeight="1" spans="2:53">
      <c r="B75" s="62"/>
      <c r="C75" s="62"/>
      <c r="D75" s="60" t="str">
        <f>BG13</f>
        <v>ＦＣやまぼうしＳＳ</v>
      </c>
      <c r="E75" s="61"/>
      <c r="F75" s="61"/>
      <c r="G75" s="61"/>
      <c r="H75" s="61"/>
      <c r="I75" s="61"/>
      <c r="J75" s="65"/>
      <c r="K75" s="66"/>
      <c r="L75" s="67"/>
      <c r="M75" s="67"/>
      <c r="N75" s="67"/>
      <c r="O75" s="71"/>
      <c r="P75" s="64"/>
      <c r="Q75" s="70"/>
      <c r="R75" s="64"/>
      <c r="S75" s="64"/>
      <c r="T75" s="64"/>
      <c r="U75" s="82"/>
      <c r="V75" s="70"/>
      <c r="W75" s="70"/>
      <c r="X75" s="64"/>
      <c r="AE75" s="93"/>
      <c r="AF75" s="88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60" t="str">
        <f>CW12</f>
        <v>一條ＳＳＳ</v>
      </c>
      <c r="AR75" s="61"/>
      <c r="AS75" s="61"/>
      <c r="AT75" s="61"/>
      <c r="AU75" s="61"/>
      <c r="AV75" s="61"/>
      <c r="AW75" s="65"/>
      <c r="AX75" s="121"/>
      <c r="AY75" s="122"/>
      <c r="AZ75" s="92"/>
      <c r="BA75" s="53"/>
    </row>
    <row r="76" customHeight="1" spans="2:53">
      <c r="B76" s="62"/>
      <c r="C76" s="62"/>
      <c r="D76" s="58" t="s">
        <v>298</v>
      </c>
      <c r="E76" s="59"/>
      <c r="F76" s="59"/>
      <c r="G76" s="59"/>
      <c r="H76" s="59"/>
      <c r="I76" s="59"/>
      <c r="J76" s="63"/>
      <c r="K76" s="69"/>
      <c r="L76" s="64"/>
      <c r="M76" s="64"/>
      <c r="N76" s="64" t="s">
        <v>299</v>
      </c>
      <c r="O76" s="73"/>
      <c r="P76" s="64"/>
      <c r="Q76" s="64"/>
      <c r="R76" s="64"/>
      <c r="S76" s="64"/>
      <c r="T76" s="64"/>
      <c r="U76" s="82"/>
      <c r="V76" s="70"/>
      <c r="W76" s="70"/>
      <c r="X76" s="64"/>
      <c r="AF76" s="88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9" t="s">
        <v>300</v>
      </c>
      <c r="AR76" s="90"/>
      <c r="AS76" s="90"/>
      <c r="AT76" s="90"/>
      <c r="AU76" s="90"/>
      <c r="AV76" s="90"/>
      <c r="AW76" s="91"/>
      <c r="AX76" s="62" t="s">
        <v>301</v>
      </c>
      <c r="AY76" s="62"/>
      <c r="AZ76" s="92"/>
      <c r="BA76" s="53"/>
    </row>
    <row r="77" customHeight="1" spans="2:53">
      <c r="B77" s="62"/>
      <c r="C77" s="62"/>
      <c r="D77" s="60" t="str">
        <f>BN22</f>
        <v>鈴川ＳＳＳ</v>
      </c>
      <c r="E77" s="61"/>
      <c r="F77" s="61"/>
      <c r="G77" s="61"/>
      <c r="H77" s="61"/>
      <c r="I77" s="61"/>
      <c r="J77" s="65"/>
      <c r="K77" s="66" t="s">
        <v>302</v>
      </c>
      <c r="L77" s="67"/>
      <c r="M77" s="71"/>
      <c r="N77" s="76"/>
      <c r="O77" s="75"/>
      <c r="P77" s="67"/>
      <c r="Q77" s="71"/>
      <c r="R77" s="64"/>
      <c r="S77" s="64"/>
      <c r="T77" s="64"/>
      <c r="U77" s="82"/>
      <c r="V77" s="70"/>
      <c r="W77" s="70"/>
      <c r="X77" s="64"/>
      <c r="AF77" s="88"/>
      <c r="AG77" s="86"/>
      <c r="AH77" s="86"/>
      <c r="AI77" s="86"/>
      <c r="AJ77" s="86"/>
      <c r="AK77" s="86"/>
      <c r="AL77" s="87"/>
      <c r="AM77" s="105"/>
      <c r="AN77" s="105"/>
      <c r="AO77" s="105"/>
      <c r="AP77" s="107"/>
      <c r="AQ77" s="60" t="str">
        <f>CI13</f>
        <v>三川ＳＣｊｒ</v>
      </c>
      <c r="AR77" s="61"/>
      <c r="AS77" s="61"/>
      <c r="AT77" s="61"/>
      <c r="AU77" s="61"/>
      <c r="AV77" s="61"/>
      <c r="AW77" s="65"/>
      <c r="AX77" s="62"/>
      <c r="AY77" s="62"/>
      <c r="AZ77" s="92"/>
      <c r="BA77" s="53"/>
    </row>
    <row r="78" customHeight="1" spans="2:53">
      <c r="B78" s="62"/>
      <c r="C78" s="62"/>
      <c r="D78" s="58" t="s">
        <v>303</v>
      </c>
      <c r="E78" s="59"/>
      <c r="F78" s="59"/>
      <c r="G78" s="59"/>
      <c r="H78" s="59"/>
      <c r="I78" s="59"/>
      <c r="J78" s="63"/>
      <c r="K78" s="74"/>
      <c r="L78" s="76"/>
      <c r="M78" s="75"/>
      <c r="N78" s="64"/>
      <c r="O78" s="64"/>
      <c r="P78" s="64"/>
      <c r="Q78" s="73"/>
      <c r="R78" s="64"/>
      <c r="S78" s="64"/>
      <c r="T78" s="64"/>
      <c r="U78" s="82"/>
      <c r="V78" s="70"/>
      <c r="W78" s="70"/>
      <c r="X78" s="64"/>
      <c r="AF78" s="88"/>
      <c r="AG78" s="86"/>
      <c r="AH78" s="86"/>
      <c r="AI78" s="86"/>
      <c r="AJ78" s="86"/>
      <c r="AK78" s="86"/>
      <c r="AL78" s="88" t="s">
        <v>304</v>
      </c>
      <c r="AM78" s="86"/>
      <c r="AN78" s="86"/>
      <c r="AO78" s="86"/>
      <c r="AP78" s="109"/>
      <c r="AQ78" s="89" t="s">
        <v>305</v>
      </c>
      <c r="AR78" s="90"/>
      <c r="AS78" s="90"/>
      <c r="AT78" s="90"/>
      <c r="AU78" s="90"/>
      <c r="AV78" s="90"/>
      <c r="AW78" s="91"/>
      <c r="AX78" s="62"/>
      <c r="AY78" s="62"/>
      <c r="AZ78" s="92"/>
      <c r="BA78" s="53"/>
    </row>
    <row r="79" customHeight="1" spans="2:53">
      <c r="B79" s="62"/>
      <c r="C79" s="62"/>
      <c r="D79" s="60" t="str">
        <f>BN11</f>
        <v>つばさキッカーズ</v>
      </c>
      <c r="E79" s="61"/>
      <c r="F79" s="61"/>
      <c r="G79" s="61"/>
      <c r="H79" s="61"/>
      <c r="I79" s="61"/>
      <c r="J79" s="65"/>
      <c r="K79" s="64"/>
      <c r="L79" s="64"/>
      <c r="M79" s="64"/>
      <c r="N79" s="64"/>
      <c r="O79" s="64"/>
      <c r="P79" s="64" t="s">
        <v>306</v>
      </c>
      <c r="Q79" s="73"/>
      <c r="R79" s="64"/>
      <c r="S79" s="64"/>
      <c r="T79" s="64"/>
      <c r="U79" s="73"/>
      <c r="V79" s="64"/>
      <c r="W79" s="64"/>
      <c r="X79" s="64"/>
      <c r="AF79" s="88"/>
      <c r="AG79" s="86"/>
      <c r="AH79" s="86"/>
      <c r="AI79" s="86"/>
      <c r="AJ79" s="87"/>
      <c r="AK79" s="105"/>
      <c r="AL79" s="94"/>
      <c r="AM79" s="106"/>
      <c r="AN79" s="87" t="s">
        <v>307</v>
      </c>
      <c r="AO79" s="105"/>
      <c r="AP79" s="107"/>
      <c r="AQ79" s="60" t="str">
        <f>CI21</f>
        <v>ＦＣアドバンス</v>
      </c>
      <c r="AR79" s="61"/>
      <c r="AS79" s="61"/>
      <c r="AT79" s="61"/>
      <c r="AU79" s="61"/>
      <c r="AV79" s="61"/>
      <c r="AW79" s="65"/>
      <c r="AX79" s="62"/>
      <c r="AY79" s="62"/>
      <c r="AZ79" s="92"/>
      <c r="BA79" s="53"/>
    </row>
    <row r="80" customHeight="1" spans="2:53">
      <c r="B80" s="62" t="s">
        <v>308</v>
      </c>
      <c r="C80" s="62"/>
      <c r="D80" s="58" t="s">
        <v>309</v>
      </c>
      <c r="E80" s="59"/>
      <c r="F80" s="59"/>
      <c r="G80" s="59"/>
      <c r="H80" s="59"/>
      <c r="I80" s="59"/>
      <c r="J80" s="63"/>
      <c r="K80" s="64"/>
      <c r="L80" s="64"/>
      <c r="M80" s="64"/>
      <c r="N80" s="64"/>
      <c r="O80" s="64"/>
      <c r="P80" s="64"/>
      <c r="Q80" s="73"/>
      <c r="R80" s="67"/>
      <c r="S80" s="71"/>
      <c r="T80" s="64"/>
      <c r="U80" s="73"/>
      <c r="V80" s="64"/>
      <c r="W80" s="64"/>
      <c r="X80" s="64"/>
      <c r="AF80" s="88"/>
      <c r="AG80" s="86"/>
      <c r="AH80" s="86"/>
      <c r="AI80" s="86"/>
      <c r="AJ80" s="88"/>
      <c r="AK80" s="86"/>
      <c r="AL80" s="86"/>
      <c r="AM80" s="86"/>
      <c r="AN80" s="94"/>
      <c r="AO80" s="106"/>
      <c r="AP80" s="108"/>
      <c r="AQ80" s="89" t="s">
        <v>310</v>
      </c>
      <c r="AR80" s="90"/>
      <c r="AS80" s="90"/>
      <c r="AT80" s="90"/>
      <c r="AU80" s="90"/>
      <c r="AV80" s="90"/>
      <c r="AW80" s="91"/>
      <c r="AX80" s="62"/>
      <c r="AY80" s="62"/>
      <c r="AZ80" s="92"/>
      <c r="BA80" s="53"/>
    </row>
    <row r="81" customHeight="1" spans="2:53">
      <c r="B81" s="62"/>
      <c r="C81" s="62"/>
      <c r="D81" s="60" t="str">
        <f>CP16</f>
        <v>泉田ＳＳＳ</v>
      </c>
      <c r="E81" s="61"/>
      <c r="F81" s="61"/>
      <c r="G81" s="61"/>
      <c r="H81" s="61"/>
      <c r="I81" s="61"/>
      <c r="J81" s="65"/>
      <c r="K81" s="66"/>
      <c r="L81" s="67"/>
      <c r="M81" s="67"/>
      <c r="N81" s="67" t="s">
        <v>311</v>
      </c>
      <c r="O81" s="71"/>
      <c r="P81" s="76"/>
      <c r="Q81" s="75"/>
      <c r="R81" s="64"/>
      <c r="S81" s="73"/>
      <c r="T81" s="64"/>
      <c r="U81" s="73"/>
      <c r="V81" s="64"/>
      <c r="W81" s="64"/>
      <c r="X81" s="64"/>
      <c r="AF81" s="88"/>
      <c r="AG81" s="86"/>
      <c r="AH81" s="86"/>
      <c r="AI81" s="86"/>
      <c r="AJ81" s="88" t="s">
        <v>312</v>
      </c>
      <c r="AK81" s="86"/>
      <c r="AL81" s="86"/>
      <c r="AM81" s="86"/>
      <c r="AN81" s="86"/>
      <c r="AO81" s="86"/>
      <c r="AP81" s="86"/>
      <c r="AQ81" s="60" t="str">
        <f>CI16</f>
        <v>峰栄ＳＳＳ</v>
      </c>
      <c r="AR81" s="61"/>
      <c r="AS81" s="61"/>
      <c r="AT81" s="61"/>
      <c r="AU81" s="61"/>
      <c r="AV81" s="61"/>
      <c r="AW81" s="65"/>
      <c r="AX81" s="62"/>
      <c r="AY81" s="62"/>
      <c r="AZ81" s="92"/>
      <c r="BA81" s="53"/>
    </row>
    <row r="82" customHeight="1" spans="2:53">
      <c r="B82" s="62"/>
      <c r="C82" s="62"/>
      <c r="D82" s="58" t="s">
        <v>313</v>
      </c>
      <c r="E82" s="59"/>
      <c r="F82" s="59"/>
      <c r="G82" s="59"/>
      <c r="H82" s="59"/>
      <c r="I82" s="59"/>
      <c r="J82" s="63"/>
      <c r="K82" s="69"/>
      <c r="L82" s="64"/>
      <c r="M82" s="64"/>
      <c r="N82" s="64"/>
      <c r="O82" s="73"/>
      <c r="P82" s="64"/>
      <c r="Q82" s="64"/>
      <c r="R82" s="64"/>
      <c r="S82" s="73"/>
      <c r="T82" s="64"/>
      <c r="U82" s="73"/>
      <c r="V82" s="64"/>
      <c r="W82" s="64"/>
      <c r="X82" s="64"/>
      <c r="AF82" s="88"/>
      <c r="AG82" s="86"/>
      <c r="AH82" s="87"/>
      <c r="AI82" s="105"/>
      <c r="AJ82" s="88"/>
      <c r="AK82" s="86"/>
      <c r="AL82" s="86"/>
      <c r="AM82" s="86"/>
      <c r="AN82" s="86"/>
      <c r="AO82" s="86"/>
      <c r="AP82" s="86"/>
      <c r="AQ82" s="89" t="s">
        <v>314</v>
      </c>
      <c r="AR82" s="90"/>
      <c r="AS82" s="90"/>
      <c r="AT82" s="90"/>
      <c r="AU82" s="90"/>
      <c r="AV82" s="90"/>
      <c r="AW82" s="91"/>
      <c r="AX82" s="62" t="s">
        <v>315</v>
      </c>
      <c r="AY82" s="62"/>
      <c r="AZ82" s="92"/>
      <c r="BA82" s="53"/>
    </row>
    <row r="83" customHeight="1" spans="2:53">
      <c r="B83" s="62"/>
      <c r="C83" s="62"/>
      <c r="D83" s="60" t="str">
        <f>CW14</f>
        <v>日新ＳＳＳ</v>
      </c>
      <c r="E83" s="61"/>
      <c r="F83" s="61"/>
      <c r="G83" s="61"/>
      <c r="H83" s="61"/>
      <c r="I83" s="61"/>
      <c r="J83" s="65"/>
      <c r="K83" s="66" t="s">
        <v>316</v>
      </c>
      <c r="L83" s="67"/>
      <c r="M83" s="71"/>
      <c r="N83" s="74"/>
      <c r="O83" s="75"/>
      <c r="P83" s="64"/>
      <c r="Q83" s="64"/>
      <c r="R83" s="64"/>
      <c r="S83" s="73"/>
      <c r="T83" s="64"/>
      <c r="U83" s="73"/>
      <c r="V83" s="64"/>
      <c r="W83" s="64"/>
      <c r="X83" s="64"/>
      <c r="AF83" s="88"/>
      <c r="AG83" s="86"/>
      <c r="AH83" s="88"/>
      <c r="AI83" s="86"/>
      <c r="AJ83" s="94"/>
      <c r="AK83" s="106"/>
      <c r="AL83" s="87" t="s">
        <v>317</v>
      </c>
      <c r="AM83" s="105"/>
      <c r="AN83" s="105"/>
      <c r="AO83" s="105"/>
      <c r="AP83" s="107"/>
      <c r="AQ83" s="60" t="str">
        <f>BU16</f>
        <v>アビーカ米沢ＦＣ</v>
      </c>
      <c r="AR83" s="61"/>
      <c r="AS83" s="61"/>
      <c r="AT83" s="61"/>
      <c r="AU83" s="61"/>
      <c r="AV83" s="61"/>
      <c r="AW83" s="65"/>
      <c r="AX83" s="62"/>
      <c r="AY83" s="62"/>
      <c r="AZ83" s="92"/>
      <c r="BA83" s="53"/>
    </row>
    <row r="84" customHeight="1" spans="2:53">
      <c r="B84" s="62"/>
      <c r="C84" s="62"/>
      <c r="D84" s="58" t="s">
        <v>318</v>
      </c>
      <c r="E84" s="59"/>
      <c r="F84" s="59"/>
      <c r="G84" s="59"/>
      <c r="H84" s="59"/>
      <c r="I84" s="59"/>
      <c r="J84" s="63"/>
      <c r="K84" s="74"/>
      <c r="L84" s="76"/>
      <c r="M84" s="75"/>
      <c r="N84" s="64"/>
      <c r="O84" s="64"/>
      <c r="P84" s="64"/>
      <c r="Q84" s="64"/>
      <c r="R84" s="64"/>
      <c r="S84" s="73"/>
      <c r="T84" s="64"/>
      <c r="U84" s="73"/>
      <c r="V84" s="64"/>
      <c r="W84" s="64"/>
      <c r="X84" s="64"/>
      <c r="AF84" s="88"/>
      <c r="AG84" s="86"/>
      <c r="AH84" s="88"/>
      <c r="AI84" s="86"/>
      <c r="AJ84" s="86"/>
      <c r="AK84" s="86"/>
      <c r="AL84" s="88"/>
      <c r="AM84" s="86"/>
      <c r="AN84" s="86"/>
      <c r="AO84" s="86"/>
      <c r="AP84" s="109"/>
      <c r="AQ84" s="89" t="s">
        <v>319</v>
      </c>
      <c r="AR84" s="90"/>
      <c r="AS84" s="90"/>
      <c r="AT84" s="90"/>
      <c r="AU84" s="90"/>
      <c r="AV84" s="90"/>
      <c r="AW84" s="91"/>
      <c r="AX84" s="62"/>
      <c r="AY84" s="62"/>
      <c r="AZ84" s="92"/>
      <c r="BA84" s="53"/>
    </row>
    <row r="85" customHeight="1" spans="2:53">
      <c r="B85" s="62"/>
      <c r="C85" s="62"/>
      <c r="D85" s="60" t="str">
        <f>CP17</f>
        <v>若浜ＳＳＳ</v>
      </c>
      <c r="E85" s="61"/>
      <c r="F85" s="61"/>
      <c r="G85" s="61"/>
      <c r="H85" s="61"/>
      <c r="I85" s="61"/>
      <c r="J85" s="65"/>
      <c r="K85" s="64"/>
      <c r="L85" s="64"/>
      <c r="M85" s="64"/>
      <c r="N85" s="64"/>
      <c r="O85" s="64"/>
      <c r="P85" s="64"/>
      <c r="Q85" s="64"/>
      <c r="R85" s="64">
        <v>79</v>
      </c>
      <c r="S85" s="73"/>
      <c r="T85" s="76"/>
      <c r="U85" s="83"/>
      <c r="V85" s="70"/>
      <c r="W85" s="70"/>
      <c r="X85" s="64"/>
      <c r="AF85" s="88"/>
      <c r="AG85" s="86"/>
      <c r="AH85" s="88"/>
      <c r="AI85" s="86"/>
      <c r="AJ85" s="86"/>
      <c r="AK85" s="86"/>
      <c r="AL85" s="94"/>
      <c r="AM85" s="108"/>
      <c r="AN85" s="87" t="s">
        <v>320</v>
      </c>
      <c r="AO85" s="105"/>
      <c r="AP85" s="107"/>
      <c r="AQ85" s="60" t="str">
        <f>CB13</f>
        <v>興譲小ＳＳＳ</v>
      </c>
      <c r="AR85" s="61"/>
      <c r="AS85" s="61"/>
      <c r="AT85" s="61"/>
      <c r="AU85" s="61"/>
      <c r="AV85" s="61"/>
      <c r="AW85" s="65"/>
      <c r="AX85" s="62"/>
      <c r="AY85" s="62"/>
      <c r="AZ85" s="92"/>
      <c r="BA85" s="53"/>
    </row>
    <row r="86" customHeight="1" spans="2:53">
      <c r="B86" s="62" t="s">
        <v>321</v>
      </c>
      <c r="C86" s="62"/>
      <c r="D86" s="58" t="s">
        <v>322</v>
      </c>
      <c r="E86" s="59"/>
      <c r="F86" s="59"/>
      <c r="G86" s="59"/>
      <c r="H86" s="59"/>
      <c r="I86" s="59"/>
      <c r="J86" s="63"/>
      <c r="K86" s="64"/>
      <c r="L86" s="64"/>
      <c r="M86" s="64"/>
      <c r="N86" s="64"/>
      <c r="O86" s="64"/>
      <c r="P86" s="64"/>
      <c r="Q86" s="64"/>
      <c r="R86" s="64"/>
      <c r="S86" s="73"/>
      <c r="T86" s="64"/>
      <c r="U86" s="64"/>
      <c r="V86" s="70"/>
      <c r="W86" s="70"/>
      <c r="X86" s="64"/>
      <c r="AF86" s="88"/>
      <c r="AG86" s="86"/>
      <c r="AH86" s="88" t="s">
        <v>323</v>
      </c>
      <c r="AI86" s="86"/>
      <c r="AJ86" s="86"/>
      <c r="AK86" s="86"/>
      <c r="AL86" s="86"/>
      <c r="AM86" s="86"/>
      <c r="AN86" s="94"/>
      <c r="AO86" s="106"/>
      <c r="AP86" s="108"/>
      <c r="AQ86" s="89" t="s">
        <v>324</v>
      </c>
      <c r="AR86" s="90"/>
      <c r="AS86" s="90"/>
      <c r="AT86" s="90"/>
      <c r="AU86" s="90"/>
      <c r="AV86" s="90"/>
      <c r="AW86" s="91"/>
      <c r="AX86" s="62"/>
      <c r="AY86" s="62"/>
      <c r="AZ86" s="92"/>
      <c r="BA86" s="53"/>
    </row>
    <row r="87" customHeight="1" spans="2:53">
      <c r="B87" s="62"/>
      <c r="C87" s="62"/>
      <c r="D87" s="60" t="str">
        <f>BU15</f>
        <v>白鷹ＦＣホークス</v>
      </c>
      <c r="E87" s="61"/>
      <c r="F87" s="61"/>
      <c r="G87" s="61"/>
      <c r="H87" s="61"/>
      <c r="I87" s="61"/>
      <c r="J87" s="65"/>
      <c r="K87" s="66"/>
      <c r="L87" s="67"/>
      <c r="M87" s="67"/>
      <c r="N87" s="67"/>
      <c r="O87" s="71"/>
      <c r="P87" s="64"/>
      <c r="Q87" s="70"/>
      <c r="R87" s="64"/>
      <c r="S87" s="73"/>
      <c r="T87" s="64"/>
      <c r="U87" s="64"/>
      <c r="V87" s="70"/>
      <c r="W87" s="70"/>
      <c r="X87" s="64"/>
      <c r="AF87" s="105"/>
      <c r="AG87" s="107"/>
      <c r="AH87" s="88"/>
      <c r="AI87" s="86"/>
      <c r="AJ87" s="86"/>
      <c r="AK87" s="86"/>
      <c r="AL87" s="86"/>
      <c r="AM87" s="86"/>
      <c r="AN87" s="86"/>
      <c r="AO87" s="86"/>
      <c r="AP87" s="86"/>
      <c r="AQ87" s="60" t="str">
        <f>BU17</f>
        <v>ＲＥＤ　ＬＩＯＮＳ</v>
      </c>
      <c r="AR87" s="61"/>
      <c r="AS87" s="61"/>
      <c r="AT87" s="61"/>
      <c r="AU87" s="61"/>
      <c r="AV87" s="61"/>
      <c r="AW87" s="65"/>
      <c r="AX87" s="62"/>
      <c r="AY87" s="62"/>
      <c r="AZ87" s="92"/>
      <c r="BA87" s="53"/>
    </row>
    <row r="88" customHeight="1" spans="2:53">
      <c r="B88" s="62"/>
      <c r="C88" s="62"/>
      <c r="D88" s="58" t="s">
        <v>325</v>
      </c>
      <c r="E88" s="59"/>
      <c r="F88" s="59"/>
      <c r="G88" s="59"/>
      <c r="H88" s="59"/>
      <c r="I88" s="59"/>
      <c r="J88" s="63"/>
      <c r="K88" s="69"/>
      <c r="L88" s="64"/>
      <c r="M88" s="64"/>
      <c r="N88" s="64" t="s">
        <v>326</v>
      </c>
      <c r="O88" s="73"/>
      <c r="P88" s="64"/>
      <c r="Q88" s="64"/>
      <c r="R88" s="64"/>
      <c r="S88" s="73"/>
      <c r="T88" s="64"/>
      <c r="U88" s="64"/>
      <c r="V88" s="64"/>
      <c r="W88" s="64"/>
      <c r="X88" s="64"/>
      <c r="AF88" s="86"/>
      <c r="AG88" s="86"/>
      <c r="AH88" s="88"/>
      <c r="AI88" s="86"/>
      <c r="AJ88" s="86"/>
      <c r="AK88" s="86"/>
      <c r="AL88" s="86"/>
      <c r="AM88" s="86"/>
      <c r="AN88" s="86"/>
      <c r="AO88" s="86"/>
      <c r="AP88" s="86"/>
      <c r="AQ88" s="89" t="s">
        <v>327</v>
      </c>
      <c r="AR88" s="90"/>
      <c r="AS88" s="90"/>
      <c r="AT88" s="90"/>
      <c r="AU88" s="90"/>
      <c r="AV88" s="90"/>
      <c r="AW88" s="91"/>
      <c r="AX88" s="62" t="s">
        <v>328</v>
      </c>
      <c r="AY88" s="62"/>
      <c r="AZ88" s="92"/>
      <c r="BA88" s="53"/>
    </row>
    <row r="89" customHeight="1" spans="2:53">
      <c r="B89" s="62"/>
      <c r="C89" s="62"/>
      <c r="D89" s="60" t="str">
        <f>CB14</f>
        <v>わかくさＳＳＳ</v>
      </c>
      <c r="E89" s="61"/>
      <c r="F89" s="61"/>
      <c r="G89" s="61"/>
      <c r="H89" s="61"/>
      <c r="I89" s="61"/>
      <c r="J89" s="65"/>
      <c r="K89" s="66" t="s">
        <v>329</v>
      </c>
      <c r="L89" s="67"/>
      <c r="M89" s="71"/>
      <c r="N89" s="76"/>
      <c r="O89" s="75"/>
      <c r="P89" s="67"/>
      <c r="Q89" s="71"/>
      <c r="R89" s="64"/>
      <c r="S89" s="73"/>
      <c r="T89" s="64"/>
      <c r="U89" s="64"/>
      <c r="V89" s="64"/>
      <c r="W89" s="64"/>
      <c r="X89" s="64"/>
      <c r="AF89" s="86"/>
      <c r="AG89" s="86"/>
      <c r="AH89" s="88"/>
      <c r="AI89" s="86"/>
      <c r="AJ89" s="86"/>
      <c r="AK89" s="86"/>
      <c r="AL89" s="87"/>
      <c r="AM89" s="105"/>
      <c r="AN89" s="105"/>
      <c r="AO89" s="105"/>
      <c r="AP89" s="107"/>
      <c r="AQ89" s="60" t="str">
        <f>BG16</f>
        <v>ＤＵＯ山形ＪＳＣ</v>
      </c>
      <c r="AR89" s="61"/>
      <c r="AS89" s="61"/>
      <c r="AT89" s="61"/>
      <c r="AU89" s="61"/>
      <c r="AV89" s="61"/>
      <c r="AW89" s="65"/>
      <c r="AX89" s="62"/>
      <c r="AY89" s="62"/>
      <c r="AZ89" s="92"/>
      <c r="BA89" s="53"/>
    </row>
    <row r="90" customHeight="1" spans="2:53">
      <c r="B90" s="62"/>
      <c r="C90" s="62"/>
      <c r="D90" s="58" t="s">
        <v>330</v>
      </c>
      <c r="E90" s="59"/>
      <c r="F90" s="59"/>
      <c r="G90" s="59"/>
      <c r="H90" s="59"/>
      <c r="I90" s="59"/>
      <c r="J90" s="63"/>
      <c r="K90" s="74"/>
      <c r="L90" s="76"/>
      <c r="M90" s="75"/>
      <c r="N90" s="64"/>
      <c r="O90" s="64"/>
      <c r="P90" s="64" t="s">
        <v>331</v>
      </c>
      <c r="Q90" s="73"/>
      <c r="R90" s="76"/>
      <c r="S90" s="75"/>
      <c r="T90" s="64"/>
      <c r="U90" s="64"/>
      <c r="V90" s="64"/>
      <c r="W90" s="64"/>
      <c r="X90" s="64"/>
      <c r="AF90" s="86"/>
      <c r="AG90" s="86"/>
      <c r="AH90" s="88"/>
      <c r="AI90" s="86"/>
      <c r="AJ90" s="86"/>
      <c r="AK90" s="86"/>
      <c r="AL90" s="88" t="s">
        <v>332</v>
      </c>
      <c r="AM90" s="86"/>
      <c r="AN90" s="86"/>
      <c r="AO90" s="86"/>
      <c r="AP90" s="109"/>
      <c r="AQ90" s="89" t="s">
        <v>333</v>
      </c>
      <c r="AR90" s="90"/>
      <c r="AS90" s="90"/>
      <c r="AT90" s="90"/>
      <c r="AU90" s="90"/>
      <c r="AV90" s="90"/>
      <c r="AW90" s="91"/>
      <c r="AX90" s="62"/>
      <c r="AY90" s="62"/>
      <c r="AZ90" s="92"/>
      <c r="BA90" s="53"/>
    </row>
    <row r="91" customHeight="1" spans="2:53">
      <c r="B91" s="62"/>
      <c r="C91" s="62"/>
      <c r="D91" s="60" t="str">
        <f>BU18</f>
        <v>Aspirante　FC</v>
      </c>
      <c r="E91" s="61"/>
      <c r="F91" s="61"/>
      <c r="G91" s="61"/>
      <c r="H91" s="61"/>
      <c r="I91" s="61"/>
      <c r="J91" s="65"/>
      <c r="K91" s="64"/>
      <c r="L91" s="64"/>
      <c r="M91" s="64"/>
      <c r="N91" s="64"/>
      <c r="O91" s="64"/>
      <c r="P91" s="64"/>
      <c r="Q91" s="73"/>
      <c r="R91" s="64"/>
      <c r="S91" s="64"/>
      <c r="T91" s="64"/>
      <c r="U91" s="64"/>
      <c r="V91" s="64"/>
      <c r="W91" s="64"/>
      <c r="X91" s="64"/>
      <c r="AF91" s="86"/>
      <c r="AG91" s="86"/>
      <c r="AH91" s="88"/>
      <c r="AI91" s="86"/>
      <c r="AJ91" s="87"/>
      <c r="AK91" s="107"/>
      <c r="AL91" s="94"/>
      <c r="AM91" s="106"/>
      <c r="AN91" s="87" t="s">
        <v>334</v>
      </c>
      <c r="AO91" s="105"/>
      <c r="AP91" s="107"/>
      <c r="AQ91" s="60" t="str">
        <f>BN19</f>
        <v>出羽ＳＳＳ</v>
      </c>
      <c r="AR91" s="61"/>
      <c r="AS91" s="61"/>
      <c r="AT91" s="61"/>
      <c r="AU91" s="61"/>
      <c r="AV91" s="61"/>
      <c r="AW91" s="65"/>
      <c r="AX91" s="62"/>
      <c r="AY91" s="62"/>
      <c r="AZ91" s="92"/>
      <c r="BA91" s="53"/>
    </row>
    <row r="92" customHeight="1" spans="2:53">
      <c r="B92" s="62" t="s">
        <v>335</v>
      </c>
      <c r="C92" s="62"/>
      <c r="D92" s="58" t="s">
        <v>336</v>
      </c>
      <c r="E92" s="59"/>
      <c r="F92" s="59"/>
      <c r="G92" s="59"/>
      <c r="H92" s="59"/>
      <c r="I92" s="59"/>
      <c r="J92" s="63"/>
      <c r="K92" s="64"/>
      <c r="L92" s="64"/>
      <c r="M92" s="64"/>
      <c r="N92" s="64"/>
      <c r="O92" s="64"/>
      <c r="P92" s="64"/>
      <c r="Q92" s="73"/>
      <c r="R92" s="64"/>
      <c r="S92" s="64"/>
      <c r="T92" s="64"/>
      <c r="U92" s="64"/>
      <c r="V92" s="64"/>
      <c r="W92" s="64"/>
      <c r="X92" s="64"/>
      <c r="AE92" s="134"/>
      <c r="AF92" s="86"/>
      <c r="AG92" s="86"/>
      <c r="AH92" s="94"/>
      <c r="AI92" s="106"/>
      <c r="AJ92" s="88" t="s">
        <v>337</v>
      </c>
      <c r="AK92" s="86"/>
      <c r="AL92" s="86"/>
      <c r="AM92" s="86"/>
      <c r="AN92" s="94"/>
      <c r="AO92" s="106"/>
      <c r="AP92" s="108"/>
      <c r="AQ92" s="89" t="s">
        <v>338</v>
      </c>
      <c r="AR92" s="90"/>
      <c r="AS92" s="90"/>
      <c r="AT92" s="90"/>
      <c r="AU92" s="90"/>
      <c r="AV92" s="90"/>
      <c r="AW92" s="91"/>
      <c r="AX92" s="62"/>
      <c r="AY92" s="62"/>
      <c r="AZ92" s="92"/>
      <c r="BA92" s="53"/>
    </row>
    <row r="93" customHeight="1" spans="2:53">
      <c r="B93" s="62"/>
      <c r="C93" s="62"/>
      <c r="D93" s="60" t="str">
        <f>BG10</f>
        <v>モンテディオ山形ジュニア村山</v>
      </c>
      <c r="E93" s="61"/>
      <c r="F93" s="61"/>
      <c r="G93" s="61"/>
      <c r="H93" s="61"/>
      <c r="I93" s="61"/>
      <c r="J93" s="65"/>
      <c r="K93" s="66"/>
      <c r="L93" s="67"/>
      <c r="M93" s="67"/>
      <c r="N93" s="67" t="s">
        <v>339</v>
      </c>
      <c r="O93" s="71"/>
      <c r="P93" s="76"/>
      <c r="Q93" s="75"/>
      <c r="R93" s="64"/>
      <c r="S93" s="64"/>
      <c r="T93" s="64"/>
      <c r="U93" s="64"/>
      <c r="V93" s="64"/>
      <c r="W93" s="64"/>
      <c r="X93" s="64"/>
      <c r="AE93" s="134"/>
      <c r="AF93" s="86"/>
      <c r="AG93" s="86"/>
      <c r="AH93" s="86"/>
      <c r="AI93" s="86"/>
      <c r="AJ93" s="88"/>
      <c r="AK93" s="86"/>
      <c r="AL93" s="86"/>
      <c r="AM93" s="86"/>
      <c r="AN93" s="86"/>
      <c r="AO93" s="86"/>
      <c r="AP93" s="109"/>
      <c r="AQ93" s="60" t="str">
        <f>BG25</f>
        <v>上山南ＪＦＣ</v>
      </c>
      <c r="AR93" s="61"/>
      <c r="AS93" s="61"/>
      <c r="AT93" s="61"/>
      <c r="AU93" s="61"/>
      <c r="AV93" s="61"/>
      <c r="AW93" s="65"/>
      <c r="AX93" s="62"/>
      <c r="AY93" s="62"/>
      <c r="AZ93" s="92"/>
      <c r="BA93" s="53"/>
    </row>
    <row r="94" customHeight="1" spans="2:53">
      <c r="B94" s="62"/>
      <c r="C94" s="62"/>
      <c r="D94" s="58" t="s">
        <v>340</v>
      </c>
      <c r="E94" s="59"/>
      <c r="F94" s="59"/>
      <c r="G94" s="59"/>
      <c r="H94" s="59"/>
      <c r="I94" s="59"/>
      <c r="J94" s="63"/>
      <c r="K94" s="69"/>
      <c r="L94" s="64"/>
      <c r="M94" s="64"/>
      <c r="N94" s="64"/>
      <c r="O94" s="73"/>
      <c r="P94" s="64"/>
      <c r="Q94" s="64"/>
      <c r="R94" s="64"/>
      <c r="S94" s="64"/>
      <c r="T94" s="64"/>
      <c r="U94" s="64"/>
      <c r="V94" s="64"/>
      <c r="W94" s="64"/>
      <c r="X94" s="64"/>
      <c r="AE94" s="134"/>
      <c r="AF94" s="86"/>
      <c r="AG94" s="86"/>
      <c r="AH94" s="86"/>
      <c r="AI94" s="86"/>
      <c r="AJ94" s="94"/>
      <c r="AK94" s="106"/>
      <c r="AL94" s="106"/>
      <c r="AM94" s="106"/>
      <c r="AN94" s="106"/>
      <c r="AO94" s="106"/>
      <c r="AP94" s="108"/>
      <c r="AQ94" s="89" t="s">
        <v>341</v>
      </c>
      <c r="AR94" s="90"/>
      <c r="AS94" s="90"/>
      <c r="AT94" s="90"/>
      <c r="AU94" s="90"/>
      <c r="AV94" s="90"/>
      <c r="AW94" s="91"/>
      <c r="AX94" s="57" t="s">
        <v>341</v>
      </c>
      <c r="AY94" s="57"/>
      <c r="AZ94" s="92"/>
      <c r="BA94" s="53"/>
    </row>
    <row r="95" customHeight="1" spans="2:53">
      <c r="B95" s="62"/>
      <c r="C95" s="62"/>
      <c r="D95" s="60" t="str">
        <f>BN25</f>
        <v>クローバーＦＣ</v>
      </c>
      <c r="E95" s="61"/>
      <c r="F95" s="61"/>
      <c r="G95" s="61"/>
      <c r="H95" s="61"/>
      <c r="I95" s="61"/>
      <c r="J95" s="65"/>
      <c r="K95" s="66" t="s">
        <v>342</v>
      </c>
      <c r="L95" s="67"/>
      <c r="M95" s="71"/>
      <c r="N95" s="74"/>
      <c r="O95" s="75"/>
      <c r="P95" s="64"/>
      <c r="Q95" s="64"/>
      <c r="R95" s="64"/>
      <c r="S95" s="64"/>
      <c r="T95" s="64"/>
      <c r="U95" s="85"/>
      <c r="V95" s="85"/>
      <c r="W95" s="85"/>
      <c r="X95" s="64"/>
      <c r="AE95" s="134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60" t="str">
        <f>CB25</f>
        <v>Ｓ・Ｆ・Ｃ　ジェラーレ</v>
      </c>
      <c r="AR95" s="61"/>
      <c r="AS95" s="61"/>
      <c r="AT95" s="61"/>
      <c r="AU95" s="61"/>
      <c r="AV95" s="61"/>
      <c r="AW95" s="65"/>
      <c r="AX95" s="57"/>
      <c r="AY95" s="57"/>
      <c r="AZ95" s="92"/>
      <c r="BA95" s="53"/>
    </row>
    <row r="96" customHeight="1" spans="2:53">
      <c r="B96" s="62"/>
      <c r="C96" s="62"/>
      <c r="D96" s="58" t="s">
        <v>343</v>
      </c>
      <c r="E96" s="59"/>
      <c r="F96" s="59"/>
      <c r="G96" s="59"/>
      <c r="H96" s="59"/>
      <c r="I96" s="59"/>
      <c r="J96" s="63"/>
      <c r="K96" s="74"/>
      <c r="L96" s="76"/>
      <c r="M96" s="75"/>
      <c r="N96" s="64"/>
      <c r="O96" s="64"/>
      <c r="P96" s="64"/>
      <c r="Q96" s="64"/>
      <c r="R96" s="64"/>
      <c r="S96" s="64"/>
      <c r="T96" s="64"/>
      <c r="U96" s="85"/>
      <c r="V96" s="85"/>
      <c r="W96" s="85"/>
      <c r="X96" s="64"/>
      <c r="AE96" s="134"/>
      <c r="AF96" s="134"/>
      <c r="AG96" s="134"/>
      <c r="AX96" s="54"/>
      <c r="AY96" s="54"/>
      <c r="AZ96" s="53"/>
      <c r="BA96" s="53"/>
    </row>
    <row r="97" customHeight="1" spans="2:53">
      <c r="B97" s="62"/>
      <c r="C97" s="62"/>
      <c r="D97" s="60" t="str">
        <f>BN14</f>
        <v>大郷ＳＣ</v>
      </c>
      <c r="E97" s="61"/>
      <c r="F97" s="61"/>
      <c r="G97" s="61"/>
      <c r="H97" s="61"/>
      <c r="I97" s="61"/>
      <c r="J97" s="65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85"/>
      <c r="V97" s="85"/>
      <c r="W97" s="85"/>
      <c r="X97" s="64"/>
      <c r="AE97" s="134"/>
      <c r="AF97" s="134"/>
      <c r="AG97" s="134"/>
      <c r="AX97" s="54"/>
      <c r="AY97" s="54"/>
      <c r="AZ97" s="53"/>
      <c r="BA97" s="53"/>
    </row>
    <row r="98" customHeight="1" spans="3:53">
      <c r="C98" s="54"/>
      <c r="E98" s="53"/>
      <c r="V98" s="135"/>
      <c r="AF98" s="134"/>
      <c r="AG98" s="134"/>
      <c r="AH98" s="134"/>
      <c r="AY98" s="54"/>
      <c r="BA98" s="53"/>
    </row>
    <row r="99" customHeight="1" spans="3:53">
      <c r="C99" s="54"/>
      <c r="E99" s="53"/>
      <c r="R99" s="135"/>
      <c r="AF99" s="134"/>
      <c r="AG99" s="134"/>
      <c r="AH99" s="134"/>
      <c r="AY99" s="54"/>
      <c r="BA99" s="53"/>
    </row>
    <row r="100" customHeight="1" spans="3:53">
      <c r="C100" s="54"/>
      <c r="E100" s="53"/>
      <c r="K100" s="134"/>
      <c r="N100" s="134"/>
      <c r="P100" s="134"/>
      <c r="Q100" s="134"/>
      <c r="R100" s="134"/>
      <c r="S100" s="134"/>
      <c r="U100" s="134"/>
      <c r="AF100" s="134"/>
      <c r="AG100" s="134"/>
      <c r="AH100" s="134"/>
      <c r="AY100" s="54"/>
      <c r="BA100" s="53"/>
    </row>
    <row r="101" customHeight="1" spans="3:53">
      <c r="C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AY101" s="54"/>
      <c r="BA101" s="53"/>
    </row>
    <row r="102" customHeight="1" spans="3:53">
      <c r="C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AY102" s="54"/>
      <c r="BA102" s="53"/>
    </row>
    <row r="103" customHeight="1" spans="3:53">
      <c r="C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AY103" s="54"/>
      <c r="BA103" s="53"/>
    </row>
    <row r="104" customHeight="1" spans="3:53">
      <c r="C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AY104" s="54"/>
      <c r="BA104" s="53"/>
    </row>
    <row r="105" customHeight="1" spans="3:53">
      <c r="C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AY105" s="54"/>
      <c r="BA105" s="53"/>
    </row>
    <row r="106" customHeight="1" spans="3:53">
      <c r="C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AY106" s="54"/>
      <c r="BA106" s="53"/>
    </row>
    <row r="107" customHeight="1" spans="3:53">
      <c r="C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AY107" s="54"/>
      <c r="BA107" s="53"/>
    </row>
    <row r="108" customHeight="1" spans="3:53">
      <c r="C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AY108" s="54"/>
      <c r="BA108" s="53"/>
    </row>
    <row r="109" customHeight="1" spans="3:53">
      <c r="C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AY109" s="54"/>
      <c r="BA109" s="53"/>
    </row>
    <row r="110" customHeight="1" spans="3:53">
      <c r="C110" s="54"/>
      <c r="E110" s="53"/>
      <c r="R110" s="135"/>
      <c r="AY110" s="54"/>
      <c r="BA110" s="53"/>
    </row>
    <row r="111" customHeight="1" spans="3:53">
      <c r="C111" s="54"/>
      <c r="E111" s="53"/>
      <c r="Q111" s="136"/>
      <c r="R111" s="135"/>
      <c r="AY111" s="54"/>
      <c r="BA111" s="53"/>
    </row>
    <row r="112" customHeight="1" spans="3:53">
      <c r="C112" s="54"/>
      <c r="E112" s="53"/>
      <c r="Q112" s="136"/>
      <c r="R112" s="135"/>
      <c r="AY112" s="54"/>
      <c r="BA112" s="53"/>
    </row>
    <row r="113" customHeight="1" spans="3:53">
      <c r="C113" s="54"/>
      <c r="E113" s="53"/>
      <c r="Q113" s="136"/>
      <c r="R113" s="135"/>
      <c r="AY113" s="54"/>
      <c r="BA113" s="53"/>
    </row>
    <row r="114" customHeight="1" spans="3:53">
      <c r="C114" s="54"/>
      <c r="E114" s="53"/>
      <c r="Q114" s="136"/>
      <c r="R114" s="135"/>
      <c r="AY114" s="54"/>
      <c r="BA114" s="53"/>
    </row>
    <row r="115" customHeight="1" spans="3:53">
      <c r="C115" s="54"/>
      <c r="E115" s="53"/>
      <c r="Q115" s="136"/>
      <c r="R115" s="135"/>
      <c r="AY115" s="54"/>
      <c r="BA115" s="53"/>
    </row>
    <row r="116" customHeight="1" spans="3:53">
      <c r="C116" s="54"/>
      <c r="E116" s="53"/>
      <c r="Q116" s="136"/>
      <c r="R116" s="135"/>
      <c r="AY116" s="54"/>
      <c r="BA116" s="53"/>
    </row>
    <row r="117" customHeight="1" spans="3:53">
      <c r="C117" s="54"/>
      <c r="E117" s="53"/>
      <c r="Q117" s="135"/>
      <c r="R117" s="135"/>
      <c r="AY117" s="54"/>
      <c r="BA117" s="53"/>
    </row>
    <row r="118" customHeight="1" spans="3:53">
      <c r="C118" s="54"/>
      <c r="E118" s="53"/>
      <c r="Q118" s="135"/>
      <c r="R118" s="135"/>
      <c r="AY118" s="54"/>
      <c r="BA118" s="53"/>
    </row>
    <row r="119" customHeight="1" spans="3:53">
      <c r="C119" s="54"/>
      <c r="E119" s="53"/>
      <c r="Q119" s="135"/>
      <c r="R119" s="135"/>
      <c r="AY119" s="54"/>
      <c r="BA119" s="53"/>
    </row>
    <row r="120" customHeight="1" spans="3:53">
      <c r="C120" s="54"/>
      <c r="E120" s="53"/>
      <c r="Q120" s="135"/>
      <c r="R120" s="135"/>
      <c r="AY120" s="54"/>
      <c r="BA120" s="53"/>
    </row>
    <row r="121" customHeight="1" spans="3:53">
      <c r="C121" s="54"/>
      <c r="E121" s="53"/>
      <c r="Q121" s="136"/>
      <c r="R121" s="135"/>
      <c r="AY121" s="54"/>
      <c r="BA121" s="53"/>
    </row>
    <row r="122" customHeight="1" spans="3:53">
      <c r="C122" s="54"/>
      <c r="E122" s="53"/>
      <c r="Q122" s="136"/>
      <c r="R122" s="135"/>
      <c r="AY122" s="54"/>
      <c r="BA122" s="53"/>
    </row>
    <row r="123" customHeight="1" spans="3:53">
      <c r="C123" s="54"/>
      <c r="E123" s="53"/>
      <c r="Q123" s="136"/>
      <c r="R123" s="135"/>
      <c r="AY123" s="54"/>
      <c r="BA123" s="53"/>
    </row>
    <row r="124" customHeight="1" spans="3:53">
      <c r="C124" s="54"/>
      <c r="E124" s="53"/>
      <c r="Q124" s="136"/>
      <c r="R124" s="135"/>
      <c r="AY124" s="54"/>
      <c r="BA124" s="53"/>
    </row>
    <row r="125" customHeight="1" spans="3:53">
      <c r="C125" s="54"/>
      <c r="E125" s="53"/>
      <c r="Q125" s="136"/>
      <c r="R125" s="135"/>
      <c r="U125" s="135"/>
      <c r="AY125" s="54"/>
      <c r="BA125" s="53"/>
    </row>
    <row r="126" customHeight="1" spans="3:53">
      <c r="C126" s="54"/>
      <c r="E126" s="53"/>
      <c r="Q126" s="136"/>
      <c r="R126" s="135"/>
      <c r="AY126" s="54"/>
      <c r="BA126" s="53"/>
    </row>
    <row r="127" customHeight="1" spans="19:53">
      <c r="S127" s="135"/>
      <c r="BA127" s="53"/>
    </row>
    <row r="128" customHeight="1" spans="19:53">
      <c r="S128" s="135"/>
      <c r="BA128" s="53"/>
    </row>
    <row r="129" customHeight="1" spans="19:53">
      <c r="S129" s="135"/>
      <c r="BA129" s="53"/>
    </row>
    <row r="130" customHeight="1" spans="19:53">
      <c r="S130" s="135"/>
      <c r="BA130" s="53"/>
    </row>
    <row r="131" customHeight="1" spans="19:53">
      <c r="S131" s="135"/>
      <c r="BA131" s="53"/>
    </row>
    <row r="132" customHeight="1" spans="19:53">
      <c r="S132" s="135"/>
      <c r="BA132" s="53"/>
    </row>
    <row r="133" customHeight="1" spans="19:53">
      <c r="S133" s="135"/>
      <c r="BA133" s="53"/>
    </row>
    <row r="134" customHeight="1" spans="19:53">
      <c r="S134" s="135"/>
      <c r="BA134" s="53"/>
    </row>
    <row r="135" customHeight="1" spans="18:53">
      <c r="R135" s="136"/>
      <c r="S135" s="135"/>
      <c r="BA135" s="53"/>
    </row>
    <row r="136" customHeight="1" spans="18:53">
      <c r="R136" s="136"/>
      <c r="S136" s="135"/>
      <c r="BA136" s="53"/>
    </row>
    <row r="137" customHeight="1" spans="18:53">
      <c r="R137" s="135"/>
      <c r="S137" s="135"/>
      <c r="V137" s="135"/>
      <c r="BA137" s="53"/>
    </row>
    <row r="138" customHeight="1" spans="18:53">
      <c r="R138" s="135"/>
      <c r="S138" s="135"/>
      <c r="V138" s="135"/>
      <c r="BA138" s="53"/>
    </row>
    <row r="139" customHeight="1" spans="18:53">
      <c r="R139" s="135"/>
      <c r="S139" s="135"/>
      <c r="V139" s="135"/>
      <c r="Z139" s="137"/>
      <c r="BA139" s="53"/>
    </row>
    <row r="140" customHeight="1" spans="18:53">
      <c r="R140" s="135"/>
      <c r="S140" s="135"/>
      <c r="V140" s="135"/>
      <c r="Z140" s="137"/>
      <c r="BA140" s="53"/>
    </row>
    <row r="141" customHeight="1" spans="18:53">
      <c r="R141" s="136"/>
      <c r="S141" s="135"/>
      <c r="W141" s="135"/>
      <c r="X141" s="135"/>
      <c r="Y141" s="137"/>
      <c r="BA141" s="53"/>
    </row>
    <row r="142" customHeight="1" spans="18:53">
      <c r="R142" s="136"/>
      <c r="S142" s="135"/>
      <c r="W142" s="135"/>
      <c r="X142" s="135"/>
      <c r="Y142" s="137"/>
      <c r="BA142" s="53"/>
    </row>
    <row r="143" customHeight="1" spans="18:53">
      <c r="R143" s="136"/>
      <c r="S143" s="135"/>
      <c r="W143" s="135"/>
      <c r="X143" s="135"/>
      <c r="Y143" s="137"/>
      <c r="BA143" s="53"/>
    </row>
    <row r="144" customHeight="1" spans="18:53">
      <c r="R144" s="136"/>
      <c r="S144" s="135"/>
      <c r="W144" s="135"/>
      <c r="X144" s="135"/>
      <c r="Y144" s="137"/>
      <c r="BA144" s="53"/>
    </row>
    <row r="145" customHeight="1" spans="18:53">
      <c r="R145" s="136"/>
      <c r="S145" s="135"/>
      <c r="W145" s="135"/>
      <c r="X145" s="135"/>
      <c r="Y145" s="137"/>
      <c r="Z145" s="137"/>
      <c r="BA145" s="53"/>
    </row>
    <row r="146" customHeight="1" spans="18:53">
      <c r="R146" s="136"/>
      <c r="S146" s="135"/>
      <c r="W146" s="135"/>
      <c r="X146" s="135"/>
      <c r="Y146" s="137"/>
      <c r="Z146" s="137"/>
      <c r="BA146" s="53"/>
    </row>
    <row r="147" customHeight="1" spans="18:53">
      <c r="R147" s="136"/>
      <c r="S147" s="135"/>
      <c r="W147" s="135"/>
      <c r="X147" s="135"/>
      <c r="Y147" s="137"/>
      <c r="BA147" s="53"/>
    </row>
    <row r="148" customHeight="1" spans="18:25">
      <c r="R148" s="136"/>
      <c r="S148" s="135"/>
      <c r="W148" s="135"/>
      <c r="X148" s="135"/>
      <c r="Y148" s="137"/>
    </row>
    <row r="149" customHeight="1" spans="18:25">
      <c r="R149" s="136"/>
      <c r="S149" s="135"/>
      <c r="W149" s="135"/>
      <c r="X149" s="135"/>
      <c r="Y149" s="137"/>
    </row>
    <row r="150" customHeight="1" spans="18:25">
      <c r="R150" s="136"/>
      <c r="S150" s="135"/>
      <c r="W150" s="135"/>
      <c r="X150" s="135"/>
      <c r="Y150" s="137"/>
    </row>
    <row r="151" customHeight="1" spans="18:26">
      <c r="R151" s="136"/>
      <c r="S151" s="135"/>
      <c r="V151" s="135"/>
      <c r="W151" s="135"/>
      <c r="X151" s="135"/>
      <c r="Y151" s="137"/>
      <c r="Z151" s="137"/>
    </row>
    <row r="152" customHeight="1" spans="18:26">
      <c r="R152" s="136"/>
      <c r="S152" s="135"/>
      <c r="V152" s="135"/>
      <c r="W152" s="135"/>
      <c r="X152" s="135"/>
      <c r="Y152" s="137"/>
      <c r="Z152" s="137"/>
    </row>
    <row r="153" customHeight="1" spans="18:25">
      <c r="R153" s="136"/>
      <c r="S153" s="135"/>
      <c r="W153" s="135"/>
      <c r="X153" s="135"/>
      <c r="Y153" s="137"/>
    </row>
    <row r="154" customHeight="1" spans="18:25">
      <c r="R154" s="136"/>
      <c r="S154" s="135"/>
      <c r="W154" s="135"/>
      <c r="X154" s="135"/>
      <c r="Y154" s="137"/>
    </row>
    <row r="155" customHeight="1" spans="18:25">
      <c r="R155" s="136"/>
      <c r="S155" s="135"/>
      <c r="V155" s="135"/>
      <c r="W155" s="135"/>
      <c r="X155" s="135"/>
      <c r="Y155" s="137"/>
    </row>
    <row r="156" customHeight="1" spans="18:25">
      <c r="R156" s="136"/>
      <c r="S156" s="135"/>
      <c r="V156" s="135"/>
      <c r="W156" s="135"/>
      <c r="X156" s="135"/>
      <c r="Y156" s="137"/>
    </row>
    <row r="157" customHeight="1" spans="18:25">
      <c r="R157" s="136"/>
      <c r="S157" s="135"/>
      <c r="W157" s="135"/>
      <c r="X157" s="135"/>
      <c r="Y157" s="137"/>
    </row>
    <row r="158" customHeight="1" spans="18:25">
      <c r="R158" s="136"/>
      <c r="S158" s="135"/>
      <c r="W158" s="135"/>
      <c r="X158" s="135"/>
      <c r="Y158" s="137"/>
    </row>
    <row r="159" customHeight="1" spans="18:26">
      <c r="R159" s="136"/>
      <c r="S159" s="135"/>
      <c r="V159" s="135"/>
      <c r="W159" s="135"/>
      <c r="X159" s="135"/>
      <c r="Y159" s="137"/>
      <c r="Z159" s="137"/>
    </row>
    <row r="160" customHeight="1" spans="18:26">
      <c r="R160" s="136"/>
      <c r="S160" s="135"/>
      <c r="V160" s="135"/>
      <c r="W160" s="135"/>
      <c r="X160" s="135"/>
      <c r="Y160" s="137"/>
      <c r="Z160" s="137"/>
    </row>
    <row r="161" customHeight="1" spans="18:26">
      <c r="R161" s="136"/>
      <c r="S161" s="135"/>
      <c r="V161" s="135"/>
      <c r="W161" s="135"/>
      <c r="X161" s="135"/>
      <c r="Y161" s="137"/>
      <c r="Z161" s="137"/>
    </row>
    <row r="162" customHeight="1" spans="18:26">
      <c r="R162" s="136"/>
      <c r="S162" s="135"/>
      <c r="V162" s="135"/>
      <c r="W162" s="135"/>
      <c r="X162" s="135"/>
      <c r="Y162" s="137"/>
      <c r="Z162" s="137"/>
    </row>
    <row r="163" customHeight="1" spans="18:25">
      <c r="R163" s="136"/>
      <c r="S163" s="135"/>
      <c r="V163" s="135"/>
      <c r="W163" s="135"/>
      <c r="X163" s="135"/>
      <c r="Y163" s="137"/>
    </row>
    <row r="164" customHeight="1" spans="18:25">
      <c r="R164" s="136"/>
      <c r="S164" s="135"/>
      <c r="V164" s="135"/>
      <c r="W164" s="135"/>
      <c r="X164" s="135"/>
      <c r="Y164" s="137"/>
    </row>
    <row r="165" customHeight="1" spans="18:25">
      <c r="R165" s="136"/>
      <c r="S165" s="135"/>
      <c r="W165" s="135"/>
      <c r="X165" s="135"/>
      <c r="Y165" s="137"/>
    </row>
    <row r="166" customHeight="1" spans="18:25">
      <c r="R166" s="136"/>
      <c r="S166" s="135"/>
      <c r="W166" s="135"/>
      <c r="X166" s="135"/>
      <c r="Y166" s="137"/>
    </row>
    <row r="167" customHeight="1" spans="18:26">
      <c r="R167" s="136"/>
      <c r="S167" s="135"/>
      <c r="W167" s="135"/>
      <c r="X167" s="135"/>
      <c r="Y167" s="137"/>
      <c r="Z167" s="137"/>
    </row>
    <row r="168" customHeight="1" spans="18:26">
      <c r="R168" s="136"/>
      <c r="S168" s="135"/>
      <c r="W168" s="135"/>
      <c r="X168" s="135"/>
      <c r="Y168" s="137"/>
      <c r="Z168" s="137"/>
    </row>
    <row r="169" customHeight="1" spans="18:25">
      <c r="R169" s="136"/>
      <c r="S169" s="135"/>
      <c r="W169" s="135"/>
      <c r="X169" s="135"/>
      <c r="Y169" s="137"/>
    </row>
    <row r="170" customHeight="1" spans="18:25">
      <c r="R170" s="136"/>
      <c r="S170" s="135"/>
      <c r="W170" s="135"/>
      <c r="X170" s="135"/>
      <c r="Y170" s="137"/>
    </row>
    <row r="171" customHeight="1" spans="18:25">
      <c r="R171" s="136"/>
      <c r="S171" s="135"/>
      <c r="W171" s="135"/>
      <c r="X171" s="135"/>
      <c r="Y171" s="137"/>
    </row>
    <row r="172" customHeight="1" spans="18:25">
      <c r="R172" s="136"/>
      <c r="S172" s="135"/>
      <c r="W172" s="135"/>
      <c r="X172" s="135"/>
      <c r="Y172" s="137"/>
    </row>
    <row r="173" customHeight="1" spans="18:25">
      <c r="R173" s="136"/>
      <c r="W173" s="136"/>
      <c r="X173" s="136"/>
      <c r="Y173" s="137"/>
    </row>
    <row r="174" customHeight="1" spans="18:25">
      <c r="R174" s="136"/>
      <c r="W174" s="136"/>
      <c r="X174" s="136"/>
      <c r="Y174" s="137"/>
    </row>
    <row r="175" customHeight="1" spans="18:25">
      <c r="R175" s="136"/>
      <c r="W175" s="136"/>
      <c r="X175" s="136"/>
      <c r="Y175" s="137"/>
    </row>
    <row r="176" customHeight="1" spans="18:25">
      <c r="R176" s="136"/>
      <c r="W176" s="136"/>
      <c r="X176" s="136"/>
      <c r="Y176" s="137"/>
    </row>
    <row r="177" customHeight="1" spans="18:25">
      <c r="R177" s="136"/>
      <c r="W177" s="136"/>
      <c r="X177" s="136"/>
      <c r="Y177" s="137"/>
    </row>
    <row r="178" customHeight="1" spans="18:25">
      <c r="R178" s="136"/>
      <c r="W178" s="136"/>
      <c r="X178" s="136"/>
      <c r="Y178" s="137"/>
    </row>
    <row r="179" customHeight="1" spans="18:18">
      <c r="R179" s="136"/>
    </row>
    <row r="180" customHeight="1" spans="18:18">
      <c r="R180" s="136"/>
    </row>
    <row r="181" customHeight="1" spans="18:18">
      <c r="R181" s="136"/>
    </row>
    <row r="182" customHeight="1" spans="18:18">
      <c r="R182" s="136"/>
    </row>
    <row r="183" customHeight="1" spans="18:18">
      <c r="R183" s="136"/>
    </row>
    <row r="184" customHeight="1" spans="18:18">
      <c r="R184" s="136"/>
    </row>
    <row r="185" customHeight="1" spans="18:18">
      <c r="R185" s="136"/>
    </row>
    <row r="186" customHeight="1" spans="18:18">
      <c r="R186" s="136"/>
    </row>
    <row r="187" customHeight="1" spans="18:18">
      <c r="R187" s="136"/>
    </row>
    <row r="188" customHeight="1" spans="18:18">
      <c r="R188" s="136"/>
    </row>
    <row r="189" customHeight="1" spans="18:18">
      <c r="R189" s="136"/>
    </row>
    <row r="190" customHeight="1" spans="18:18">
      <c r="R190" s="136"/>
    </row>
    <row r="191" customHeight="1" spans="18:18">
      <c r="R191" s="136"/>
    </row>
    <row r="192" customHeight="1" spans="18:18">
      <c r="R192" s="136"/>
    </row>
    <row r="193" customHeight="1" spans="18:18">
      <c r="R193" s="136"/>
    </row>
    <row r="194" customHeight="1" spans="18:18">
      <c r="R194" s="136"/>
    </row>
    <row r="195" customHeight="1" spans="18:18">
      <c r="R195" s="136"/>
    </row>
    <row r="196" customHeight="1" spans="18:18">
      <c r="R196" s="136"/>
    </row>
    <row r="197" customHeight="1" spans="18:18">
      <c r="R197" s="136"/>
    </row>
    <row r="198" customHeight="1" spans="18:18">
      <c r="R198" s="136"/>
    </row>
    <row r="199" customHeight="1" spans="18:18">
      <c r="R199" s="136"/>
    </row>
    <row r="200" customHeight="1" spans="18:18">
      <c r="R200" s="136"/>
    </row>
    <row r="201" customHeight="1" spans="18:18">
      <c r="R201" s="136"/>
    </row>
    <row r="202" customHeight="1" spans="18:18">
      <c r="R202" s="136"/>
    </row>
    <row r="203" customHeight="1" spans="18:18">
      <c r="R203" s="136"/>
    </row>
    <row r="204" customHeight="1" spans="18:18">
      <c r="R204" s="136"/>
    </row>
    <row r="205" customHeight="1" spans="18:18">
      <c r="R205" s="136"/>
    </row>
    <row r="206" customHeight="1" spans="18:18">
      <c r="R206" s="136"/>
    </row>
    <row r="207" customHeight="1" spans="18:18">
      <c r="R207" s="136"/>
    </row>
    <row r="208" customHeight="1" spans="18:18">
      <c r="R208" s="136"/>
    </row>
    <row r="209" customHeight="1" spans="18:18">
      <c r="R209" s="136"/>
    </row>
    <row r="210" customHeight="1" spans="18:18">
      <c r="R210" s="136"/>
    </row>
    <row r="211" customHeight="1" spans="18:18">
      <c r="R211" s="136"/>
    </row>
    <row r="212" customHeight="1" spans="18:18">
      <c r="R212" s="136"/>
    </row>
    <row r="213" customHeight="1" spans="18:18">
      <c r="R213" s="136"/>
    </row>
    <row r="214" customHeight="1" spans="18:18">
      <c r="R214" s="136"/>
    </row>
  </sheetData>
  <sortState ref="AN85:AO164">
    <sortCondition ref="AN85:AN164"/>
  </sortState>
  <mergeCells count="313">
    <mergeCell ref="Q4:R4"/>
    <mergeCell ref="S4:T4"/>
    <mergeCell ref="X4:Y4"/>
    <mergeCell ref="Z4:AA4"/>
    <mergeCell ref="AB4:AC4"/>
    <mergeCell ref="AG4:AH4"/>
    <mergeCell ref="AI4:AJ4"/>
    <mergeCell ref="D7:J7"/>
    <mergeCell ref="AQ7:AW7"/>
    <mergeCell ref="D9:J9"/>
    <mergeCell ref="AQ9:AW9"/>
    <mergeCell ref="BG10:BK10"/>
    <mergeCell ref="BN10:BR10"/>
    <mergeCell ref="BU10:BY10"/>
    <mergeCell ref="CB10:CF10"/>
    <mergeCell ref="CI10:CM10"/>
    <mergeCell ref="CP10:CT10"/>
    <mergeCell ref="CW10:DA10"/>
    <mergeCell ref="D11:J11"/>
    <mergeCell ref="AQ11:AW11"/>
    <mergeCell ref="BG11:BK11"/>
    <mergeCell ref="BN11:BR11"/>
    <mergeCell ref="BU11:BY11"/>
    <mergeCell ref="CB11:CF11"/>
    <mergeCell ref="CI11:CM11"/>
    <mergeCell ref="CP11:CT11"/>
    <mergeCell ref="CW11:DA11"/>
    <mergeCell ref="BG12:BK12"/>
    <mergeCell ref="BN12:BR12"/>
    <mergeCell ref="BU12:BY12"/>
    <mergeCell ref="CB12:CF12"/>
    <mergeCell ref="CI12:CM12"/>
    <mergeCell ref="CP12:CT12"/>
    <mergeCell ref="CW12:DA12"/>
    <mergeCell ref="D13:J13"/>
    <mergeCell ref="AQ13:AW13"/>
    <mergeCell ref="BG13:BK13"/>
    <mergeCell ref="BN13:BR13"/>
    <mergeCell ref="BU13:BY13"/>
    <mergeCell ref="CB13:CF13"/>
    <mergeCell ref="CI13:CM13"/>
    <mergeCell ref="CP13:CT13"/>
    <mergeCell ref="CW13:DA13"/>
    <mergeCell ref="BG14:BK14"/>
    <mergeCell ref="BN14:BR14"/>
    <mergeCell ref="BU14:BY14"/>
    <mergeCell ref="CB14:CF14"/>
    <mergeCell ref="CI14:CM14"/>
    <mergeCell ref="CP14:CT14"/>
    <mergeCell ref="CW14:DA14"/>
    <mergeCell ref="D15:J15"/>
    <mergeCell ref="AQ15:AW15"/>
    <mergeCell ref="BG15:BK15"/>
    <mergeCell ref="BN15:BR15"/>
    <mergeCell ref="BU15:BY15"/>
    <mergeCell ref="CB15:CF15"/>
    <mergeCell ref="CI15:CM15"/>
    <mergeCell ref="CP15:CT15"/>
    <mergeCell ref="CW15:DA15"/>
    <mergeCell ref="BG16:BK16"/>
    <mergeCell ref="BN16:BR16"/>
    <mergeCell ref="BU16:BY16"/>
    <mergeCell ref="CB16:CF16"/>
    <mergeCell ref="CI16:CM16"/>
    <mergeCell ref="CP16:CT16"/>
    <mergeCell ref="CW16:DA16"/>
    <mergeCell ref="D17:J17"/>
    <mergeCell ref="AQ17:AW17"/>
    <mergeCell ref="BG17:BK17"/>
    <mergeCell ref="BN17:BR17"/>
    <mergeCell ref="BU17:BY17"/>
    <mergeCell ref="CB17:CF17"/>
    <mergeCell ref="CI17:CM17"/>
    <mergeCell ref="CP17:CT17"/>
    <mergeCell ref="CW17:DA17"/>
    <mergeCell ref="BG18:BK18"/>
    <mergeCell ref="BN18:BR18"/>
    <mergeCell ref="BU18:BY18"/>
    <mergeCell ref="CB18:CF18"/>
    <mergeCell ref="CI18:CM18"/>
    <mergeCell ref="CP18:CT18"/>
    <mergeCell ref="CW18:DA18"/>
    <mergeCell ref="D19:J19"/>
    <mergeCell ref="AQ19:AW19"/>
    <mergeCell ref="BG19:BK19"/>
    <mergeCell ref="BN19:BR19"/>
    <mergeCell ref="BU19:BY19"/>
    <mergeCell ref="CB19:CF19"/>
    <mergeCell ref="CI19:CM19"/>
    <mergeCell ref="CP19:CT19"/>
    <mergeCell ref="BG20:BK20"/>
    <mergeCell ref="BN20:BR20"/>
    <mergeCell ref="BU20:BY20"/>
    <mergeCell ref="CI20:CM20"/>
    <mergeCell ref="D21:J21"/>
    <mergeCell ref="AQ21:AW21"/>
    <mergeCell ref="BG21:BK21"/>
    <mergeCell ref="BN21:BR21"/>
    <mergeCell ref="CI21:CM21"/>
    <mergeCell ref="BG22:BK22"/>
    <mergeCell ref="BN22:BR22"/>
    <mergeCell ref="CI22:CM22"/>
    <mergeCell ref="D23:J23"/>
    <mergeCell ref="AQ23:AW23"/>
    <mergeCell ref="BG23:BK23"/>
    <mergeCell ref="BN23:BR23"/>
    <mergeCell ref="CI23:CM23"/>
    <mergeCell ref="BG24:BK24"/>
    <mergeCell ref="BN24:BR24"/>
    <mergeCell ref="CI24:CM24"/>
    <mergeCell ref="D25:J25"/>
    <mergeCell ref="AQ25:AW25"/>
    <mergeCell ref="BG25:BK25"/>
    <mergeCell ref="BN25:BR25"/>
    <mergeCell ref="BU25:BY25"/>
    <mergeCell ref="CB25:CF25"/>
    <mergeCell ref="CI25:CM25"/>
    <mergeCell ref="BG26:BK26"/>
    <mergeCell ref="BN26:BR26"/>
    <mergeCell ref="D27:J27"/>
    <mergeCell ref="AQ27:AW27"/>
    <mergeCell ref="D29:J29"/>
    <mergeCell ref="AQ29:AW29"/>
    <mergeCell ref="D31:J31"/>
    <mergeCell ref="AQ31:AW31"/>
    <mergeCell ref="D33:J33"/>
    <mergeCell ref="AQ33:AW33"/>
    <mergeCell ref="D35:J35"/>
    <mergeCell ref="AQ35:AW35"/>
    <mergeCell ref="D37:J37"/>
    <mergeCell ref="AQ37:AW37"/>
    <mergeCell ref="D39:J39"/>
    <mergeCell ref="AQ39:AW39"/>
    <mergeCell ref="D41:J41"/>
    <mergeCell ref="AQ41:AW41"/>
    <mergeCell ref="D43:J43"/>
    <mergeCell ref="AQ43:AW43"/>
    <mergeCell ref="D45:J45"/>
    <mergeCell ref="AQ45:AW45"/>
    <mergeCell ref="D47:J47"/>
    <mergeCell ref="AQ47:AW47"/>
    <mergeCell ref="D49:J49"/>
    <mergeCell ref="AQ49:AW49"/>
    <mergeCell ref="D51:J51"/>
    <mergeCell ref="AQ51:AW51"/>
    <mergeCell ref="D53:J53"/>
    <mergeCell ref="AQ53:AW53"/>
    <mergeCell ref="D55:J55"/>
    <mergeCell ref="AQ55:AW55"/>
    <mergeCell ref="D57:J57"/>
    <mergeCell ref="AQ57:AW57"/>
    <mergeCell ref="D59:J59"/>
    <mergeCell ref="AQ59:AW59"/>
    <mergeCell ref="D61:J61"/>
    <mergeCell ref="AQ61:AW61"/>
    <mergeCell ref="D63:J63"/>
    <mergeCell ref="AQ63:AW63"/>
    <mergeCell ref="D65:J65"/>
    <mergeCell ref="AQ65:AW65"/>
    <mergeCell ref="D67:J67"/>
    <mergeCell ref="AQ67:AW67"/>
    <mergeCell ref="D69:J69"/>
    <mergeCell ref="AQ69:AW69"/>
    <mergeCell ref="D71:J71"/>
    <mergeCell ref="AQ71:AW71"/>
    <mergeCell ref="D73:J73"/>
    <mergeCell ref="AQ73:AW73"/>
    <mergeCell ref="D75:J75"/>
    <mergeCell ref="AQ75:AW75"/>
    <mergeCell ref="D77:J77"/>
    <mergeCell ref="AQ77:AW77"/>
    <mergeCell ref="D79:J79"/>
    <mergeCell ref="AQ79:AW79"/>
    <mergeCell ref="D81:J81"/>
    <mergeCell ref="AQ81:AW81"/>
    <mergeCell ref="D83:J83"/>
    <mergeCell ref="AQ83:AW83"/>
    <mergeCell ref="D85:J85"/>
    <mergeCell ref="AQ85:AW85"/>
    <mergeCell ref="D87:J87"/>
    <mergeCell ref="AQ87:AW87"/>
    <mergeCell ref="D89:J89"/>
    <mergeCell ref="AQ89:AW89"/>
    <mergeCell ref="D91:J91"/>
    <mergeCell ref="AQ91:AW91"/>
    <mergeCell ref="D93:J93"/>
    <mergeCell ref="AQ93:AW93"/>
    <mergeCell ref="D95:J95"/>
    <mergeCell ref="AQ95:AW95"/>
    <mergeCell ref="D97:J97"/>
    <mergeCell ref="AX12:AY17"/>
    <mergeCell ref="AN9:AP10"/>
    <mergeCell ref="P8:Q9"/>
    <mergeCell ref="AL8:AM9"/>
    <mergeCell ref="R13:S14"/>
    <mergeCell ref="AL13:AM14"/>
    <mergeCell ref="AN15:AP16"/>
    <mergeCell ref="AX6:AY11"/>
    <mergeCell ref="N16:O17"/>
    <mergeCell ref="AH16:AI17"/>
    <mergeCell ref="AJ11:AK12"/>
    <mergeCell ref="N9:O10"/>
    <mergeCell ref="K11:M12"/>
    <mergeCell ref="K17:M18"/>
    <mergeCell ref="N21:O22"/>
    <mergeCell ref="K23:M24"/>
    <mergeCell ref="AX18:AY23"/>
    <mergeCell ref="N28:O29"/>
    <mergeCell ref="K29:M30"/>
    <mergeCell ref="N33:O34"/>
    <mergeCell ref="AX94:AY95"/>
    <mergeCell ref="AX88:AY93"/>
    <mergeCell ref="AX82:AY87"/>
    <mergeCell ref="R85:S86"/>
    <mergeCell ref="N81:O82"/>
    <mergeCell ref="AJ81:AK82"/>
    <mergeCell ref="AJ92:AK93"/>
    <mergeCell ref="N93:O94"/>
    <mergeCell ref="K95:M96"/>
    <mergeCell ref="K89:M90"/>
    <mergeCell ref="N88:O89"/>
    <mergeCell ref="AX30:AY35"/>
    <mergeCell ref="AX24:AY29"/>
    <mergeCell ref="AX72:AY75"/>
    <mergeCell ref="AX76:AY81"/>
    <mergeCell ref="AX66:AY71"/>
    <mergeCell ref="AX42:AY47"/>
    <mergeCell ref="AX48:AY51"/>
    <mergeCell ref="B92:C97"/>
    <mergeCell ref="B74:C79"/>
    <mergeCell ref="B6:C7"/>
    <mergeCell ref="B8:C13"/>
    <mergeCell ref="B14:C19"/>
    <mergeCell ref="B20:C25"/>
    <mergeCell ref="B86:C91"/>
    <mergeCell ref="B80:C85"/>
    <mergeCell ref="B32:C37"/>
    <mergeCell ref="B62:C67"/>
    <mergeCell ref="B68:C73"/>
    <mergeCell ref="B38:C43"/>
    <mergeCell ref="B44:C49"/>
    <mergeCell ref="B56:C61"/>
    <mergeCell ref="B50:C55"/>
    <mergeCell ref="B26:C31"/>
    <mergeCell ref="AH41:AI42"/>
    <mergeCell ref="AL49:AM50"/>
    <mergeCell ref="K41:M42"/>
    <mergeCell ref="K35:M36"/>
    <mergeCell ref="N40:O41"/>
    <mergeCell ref="AJ46:AK47"/>
    <mergeCell ref="K47:M48"/>
    <mergeCell ref="AJ35:AK36"/>
    <mergeCell ref="R37:S38"/>
    <mergeCell ref="AL37:AM38"/>
    <mergeCell ref="AX58:AY65"/>
    <mergeCell ref="AX52:AY57"/>
    <mergeCell ref="K53:M54"/>
    <mergeCell ref="AN55:AP56"/>
    <mergeCell ref="AC51:AE52"/>
    <mergeCell ref="V51:X52"/>
    <mergeCell ref="AN21:AP22"/>
    <mergeCell ref="T25:U26"/>
    <mergeCell ref="AF25:AG26"/>
    <mergeCell ref="AL25:AM26"/>
    <mergeCell ref="AL32:AM33"/>
    <mergeCell ref="AJ22:AK23"/>
    <mergeCell ref="AL20:AM21"/>
    <mergeCell ref="AL54:AM55"/>
    <mergeCell ref="AX36:AY41"/>
    <mergeCell ref="N45:O46"/>
    <mergeCell ref="P42:Q43"/>
    <mergeCell ref="P90:Q91"/>
    <mergeCell ref="AL90:AM91"/>
    <mergeCell ref="AN27:AP28"/>
    <mergeCell ref="AL78:AM79"/>
    <mergeCell ref="AN79:AP80"/>
    <mergeCell ref="AL83:AM84"/>
    <mergeCell ref="AN85:AP86"/>
    <mergeCell ref="T73:U74"/>
    <mergeCell ref="AF73:AG74"/>
    <mergeCell ref="AL73:AM74"/>
    <mergeCell ref="AH86:AI87"/>
    <mergeCell ref="N64:O65"/>
    <mergeCell ref="AH64:AI65"/>
    <mergeCell ref="P66:Q67"/>
    <mergeCell ref="R61:S62"/>
    <mergeCell ref="AL61:AM62"/>
    <mergeCell ref="N52:O53"/>
    <mergeCell ref="Z52:AA53"/>
    <mergeCell ref="AN91:AP92"/>
    <mergeCell ref="AL44:AM45"/>
    <mergeCell ref="AN39:AP40"/>
    <mergeCell ref="AN45:AP46"/>
    <mergeCell ref="AN33:AP34"/>
    <mergeCell ref="AN59:AP60"/>
    <mergeCell ref="AN63:AP64"/>
    <mergeCell ref="AL68:AM69"/>
    <mergeCell ref="AN69:AP70"/>
    <mergeCell ref="AJ70:AK71"/>
    <mergeCell ref="P31:Q32"/>
    <mergeCell ref="P55:Q56"/>
    <mergeCell ref="K71:M72"/>
    <mergeCell ref="N76:O77"/>
    <mergeCell ref="K77:M78"/>
    <mergeCell ref="P79:Q80"/>
    <mergeCell ref="K83:M84"/>
    <mergeCell ref="Z59:AA60"/>
    <mergeCell ref="N57:O58"/>
    <mergeCell ref="AJ57:AK58"/>
    <mergeCell ref="N69:O70"/>
    <mergeCell ref="K59:M60"/>
    <mergeCell ref="K65:M66"/>
    <mergeCell ref="P18:Q19"/>
  </mergeCells>
  <printOptions horizontalCentered="1" verticalCentered="1"/>
  <pageMargins left="0.31496062992126" right="0.31496062992126" top="0.433070866141732" bottom="0.236220472440945" header="0.31496062992126" footer="0.31496062992126"/>
  <pageSetup paperSize="9" scale="2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Q121"/>
  <sheetViews>
    <sheetView tabSelected="1" zoomScale="82" zoomScaleNormal="82" workbookViewId="0">
      <pane ySplit="4" topLeftCell="A5" activePane="bottomLeft" state="frozen"/>
      <selection/>
      <selection pane="bottomLeft" activeCell="A1" sqref="A1"/>
    </sheetView>
  </sheetViews>
  <sheetFormatPr defaultColWidth="9" defaultRowHeight="16.5"/>
  <cols>
    <col min="1" max="1" width="3.7" style="28" customWidth="1"/>
    <col min="2" max="2" width="9.1" style="28" customWidth="1"/>
    <col min="3" max="4" width="11.3" style="28" customWidth="1"/>
    <col min="5" max="5" width="12.3" style="29" customWidth="1"/>
    <col min="6" max="6" width="26.8" style="30" customWidth="1"/>
    <col min="7" max="9" width="6.3" style="28" customWidth="1"/>
    <col min="10" max="10" width="26.8" style="30" customWidth="1"/>
    <col min="11" max="11" width="13" style="29" customWidth="1"/>
    <col min="12" max="13" width="16.3" style="29" customWidth="1"/>
    <col min="14" max="14" width="33.8" style="28" customWidth="1"/>
    <col min="15" max="15" width="9" style="28"/>
    <col min="16" max="16" width="22" style="29" customWidth="1"/>
    <col min="17" max="16384" width="9" style="28"/>
  </cols>
  <sheetData>
    <row r="1" ht="21" spans="2:2">
      <c r="B1" s="31" t="s">
        <v>0</v>
      </c>
    </row>
    <row r="4" ht="36.75" customHeight="1" spans="2:16">
      <c r="B4" s="32" t="s">
        <v>344</v>
      </c>
      <c r="C4" s="33" t="s">
        <v>345</v>
      </c>
      <c r="D4" s="33" t="s">
        <v>346</v>
      </c>
      <c r="E4" s="34" t="s">
        <v>347</v>
      </c>
      <c r="F4" s="35"/>
      <c r="G4" s="35"/>
      <c r="H4" s="35"/>
      <c r="I4" s="35"/>
      <c r="J4" s="35"/>
      <c r="K4" s="43"/>
      <c r="L4" s="34" t="s">
        <v>348</v>
      </c>
      <c r="M4" s="43"/>
      <c r="N4" s="44" t="s">
        <v>349</v>
      </c>
      <c r="P4" s="45" t="s">
        <v>350</v>
      </c>
    </row>
    <row r="5" spans="2:16">
      <c r="B5" s="36">
        <v>1</v>
      </c>
      <c r="C5" s="37">
        <v>44850</v>
      </c>
      <c r="D5" s="38">
        <v>0.395833333333333</v>
      </c>
      <c r="E5" s="39" t="s">
        <v>351</v>
      </c>
      <c r="F5" s="40" t="str">
        <f>'2022年_トーナメント表'!CB15</f>
        <v>ＦＣ宮内2002ジュニア</v>
      </c>
      <c r="G5" s="41"/>
      <c r="H5" s="42" t="s">
        <v>352</v>
      </c>
      <c r="I5" s="46"/>
      <c r="J5" s="40" t="str">
        <f>'2022年_トーナメント表'!BU19</f>
        <v>小国ＳＳＳ</v>
      </c>
      <c r="K5" s="47" t="s">
        <v>353</v>
      </c>
      <c r="L5" s="48" t="s">
        <v>354</v>
      </c>
      <c r="M5" s="49" t="s">
        <v>355</v>
      </c>
      <c r="N5" s="50" t="s">
        <v>356</v>
      </c>
      <c r="P5" s="29" t="s">
        <v>357</v>
      </c>
    </row>
    <row r="6" spans="2:16">
      <c r="B6" s="36">
        <v>2</v>
      </c>
      <c r="C6" s="37">
        <v>44842</v>
      </c>
      <c r="D6" s="38">
        <v>0.416666666666667</v>
      </c>
      <c r="E6" s="39" t="s">
        <v>358</v>
      </c>
      <c r="F6" s="40" t="str">
        <f>'2022年_トーナメント表'!BN21</f>
        <v>ＦＣ中山ＳＳ</v>
      </c>
      <c r="G6" s="41"/>
      <c r="H6" s="42" t="s">
        <v>352</v>
      </c>
      <c r="I6" s="46"/>
      <c r="J6" s="40" t="str">
        <f>'2022年_トーナメント表'!BN10</f>
        <v>上山カメレオンＦＣ</v>
      </c>
      <c r="K6" s="47" t="s">
        <v>359</v>
      </c>
      <c r="L6" s="48" t="s">
        <v>360</v>
      </c>
      <c r="M6" s="49" t="s">
        <v>33</v>
      </c>
      <c r="N6" s="50" t="s">
        <v>361</v>
      </c>
      <c r="P6" s="29" t="s">
        <v>362</v>
      </c>
    </row>
    <row r="7" spans="2:16">
      <c r="B7" s="36">
        <v>3</v>
      </c>
      <c r="C7" s="37">
        <v>44849</v>
      </c>
      <c r="D7" s="38">
        <v>0.416666666666667</v>
      </c>
      <c r="E7" s="39" t="s">
        <v>363</v>
      </c>
      <c r="F7" s="40" t="str">
        <f>'2022年_トーナメント表'!CW18</f>
        <v>琢成ＳＳＳ</v>
      </c>
      <c r="G7" s="41"/>
      <c r="H7" s="42" t="s">
        <v>352</v>
      </c>
      <c r="I7" s="46"/>
      <c r="J7" s="40" t="str">
        <f>'2022年_トーナメント表'!CW11</f>
        <v>泉ジュニアＳＣ</v>
      </c>
      <c r="K7" s="47" t="s">
        <v>364</v>
      </c>
      <c r="L7" s="48" t="s">
        <v>365</v>
      </c>
      <c r="M7" s="49" t="s">
        <v>366</v>
      </c>
      <c r="N7" s="50" t="s">
        <v>367</v>
      </c>
      <c r="P7" s="29" t="s">
        <v>368</v>
      </c>
    </row>
    <row r="8" spans="2:16">
      <c r="B8" s="36">
        <v>4</v>
      </c>
      <c r="C8" s="37">
        <v>44850</v>
      </c>
      <c r="D8" s="38">
        <v>0.375</v>
      </c>
      <c r="E8" s="39" t="s">
        <v>369</v>
      </c>
      <c r="F8" s="40" t="str">
        <f>'2022年_トーナメント表'!CI22</f>
        <v>朝日ＳＳＳ</v>
      </c>
      <c r="G8" s="41"/>
      <c r="H8" s="42" t="s">
        <v>352</v>
      </c>
      <c r="I8" s="46"/>
      <c r="J8" s="40" t="str">
        <f>'2022年_トーナメント表'!CI17</f>
        <v>暘光ＳＳＳ</v>
      </c>
      <c r="K8" s="47" t="s">
        <v>370</v>
      </c>
      <c r="L8" s="48" t="s">
        <v>371</v>
      </c>
      <c r="M8" s="49" t="s">
        <v>372</v>
      </c>
      <c r="N8" s="50" t="s">
        <v>373</v>
      </c>
      <c r="P8" s="29" t="s">
        <v>374</v>
      </c>
    </row>
    <row r="9" spans="2:16">
      <c r="B9" s="36">
        <v>5</v>
      </c>
      <c r="C9" s="37">
        <v>44849</v>
      </c>
      <c r="D9" s="38">
        <v>0.416666666666667</v>
      </c>
      <c r="E9" s="39" t="s">
        <v>375</v>
      </c>
      <c r="F9" s="40" t="str">
        <f>'2022年_トーナメント表'!CW17</f>
        <v>真室川ＦＣＳＳ</v>
      </c>
      <c r="G9" s="41"/>
      <c r="H9" s="42" t="s">
        <v>352</v>
      </c>
      <c r="I9" s="46"/>
      <c r="J9" s="40" t="str">
        <f>'2022年_トーナメント表'!CW10</f>
        <v>十坂ＳＳＳ</v>
      </c>
      <c r="K9" s="47" t="s">
        <v>376</v>
      </c>
      <c r="L9" s="48" t="s">
        <v>377</v>
      </c>
      <c r="M9" s="49" t="s">
        <v>378</v>
      </c>
      <c r="N9" s="50" t="s">
        <v>379</v>
      </c>
      <c r="P9" s="29" t="s">
        <v>368</v>
      </c>
    </row>
    <row r="10" spans="2:16">
      <c r="B10" s="36">
        <v>6</v>
      </c>
      <c r="C10" s="37">
        <v>44844</v>
      </c>
      <c r="D10" s="38">
        <v>0.416666666666667</v>
      </c>
      <c r="E10" s="39" t="s">
        <v>380</v>
      </c>
      <c r="F10" s="40" t="str">
        <f>'2022年_トーナメント表'!BN20</f>
        <v>滝山ＳＳＳ</v>
      </c>
      <c r="G10" s="41"/>
      <c r="H10" s="42" t="s">
        <v>352</v>
      </c>
      <c r="I10" s="46"/>
      <c r="J10" s="40" t="str">
        <f>'2022年_トーナメント表'!BG26</f>
        <v>ＦＣドラゴン</v>
      </c>
      <c r="K10" s="47" t="s">
        <v>381</v>
      </c>
      <c r="L10" s="48" t="s">
        <v>382</v>
      </c>
      <c r="M10" s="49" t="s">
        <v>383</v>
      </c>
      <c r="N10" s="50" t="s">
        <v>384</v>
      </c>
      <c r="P10" s="29" t="s">
        <v>362</v>
      </c>
    </row>
    <row r="11" spans="2:16">
      <c r="B11" s="36">
        <v>7</v>
      </c>
      <c r="C11" s="37">
        <v>44850</v>
      </c>
      <c r="D11" s="38">
        <v>0.395833333333333</v>
      </c>
      <c r="E11" s="39" t="s">
        <v>385</v>
      </c>
      <c r="F11" s="40" t="str">
        <f>'2022年_トーナメント表'!CB19</f>
        <v>川西ＪＦＣ 2nd</v>
      </c>
      <c r="G11" s="41"/>
      <c r="H11" s="42" t="s">
        <v>352</v>
      </c>
      <c r="I11" s="46"/>
      <c r="J11" s="40" t="str">
        <f>'2022年_トーナメント表'!CB12</f>
        <v>ＦＣアルカディア</v>
      </c>
      <c r="K11" s="47" t="s">
        <v>386</v>
      </c>
      <c r="L11" s="48" t="s">
        <v>387</v>
      </c>
      <c r="M11" s="49" t="s">
        <v>388</v>
      </c>
      <c r="N11" s="50" t="s">
        <v>356</v>
      </c>
      <c r="P11" s="29" t="s">
        <v>357</v>
      </c>
    </row>
    <row r="12" spans="2:16">
      <c r="B12" s="36">
        <v>8</v>
      </c>
      <c r="C12" s="37">
        <v>44850</v>
      </c>
      <c r="D12" s="38">
        <v>0.375</v>
      </c>
      <c r="E12" s="39" t="s">
        <v>389</v>
      </c>
      <c r="F12" s="40" t="str">
        <f>'2022年_トーナメント表'!CI23</f>
        <v>稲穂ＳＳＳ</v>
      </c>
      <c r="G12" s="41"/>
      <c r="H12" s="42" t="s">
        <v>352</v>
      </c>
      <c r="I12" s="46"/>
      <c r="J12" s="40" t="str">
        <f>'2022年_トーナメント表'!CI18</f>
        <v>ＦＣ余目</v>
      </c>
      <c r="K12" s="47" t="s">
        <v>390</v>
      </c>
      <c r="L12" s="48" t="s">
        <v>391</v>
      </c>
      <c r="M12" s="49" t="s">
        <v>392</v>
      </c>
      <c r="N12" s="50" t="s">
        <v>393</v>
      </c>
      <c r="P12" s="29" t="s">
        <v>374</v>
      </c>
    </row>
    <row r="13" spans="2:16">
      <c r="B13" s="36">
        <v>9</v>
      </c>
      <c r="C13" s="37">
        <v>44844</v>
      </c>
      <c r="D13" s="38">
        <v>0.479166666666667</v>
      </c>
      <c r="E13" s="39" t="s">
        <v>394</v>
      </c>
      <c r="F13" s="40" t="str">
        <f>'2022年_トーナメント表'!BN17</f>
        <v>ＦＣ蔵王ＳＳ</v>
      </c>
      <c r="G13" s="41"/>
      <c r="H13" s="42" t="s">
        <v>352</v>
      </c>
      <c r="I13" s="46"/>
      <c r="J13" s="40" t="str">
        <f>'2022年_トーナメント表'!BG23</f>
        <v>アスキーＦＣ</v>
      </c>
      <c r="K13" s="47" t="s">
        <v>395</v>
      </c>
      <c r="L13" s="48" t="s">
        <v>396</v>
      </c>
      <c r="M13" s="49" t="s">
        <v>182</v>
      </c>
      <c r="N13" s="50" t="s">
        <v>384</v>
      </c>
      <c r="P13" s="29" t="s">
        <v>362</v>
      </c>
    </row>
    <row r="14" spans="2:16">
      <c r="B14" s="36">
        <v>10</v>
      </c>
      <c r="C14" s="37">
        <v>44849</v>
      </c>
      <c r="D14" s="38">
        <v>0.479166666666667</v>
      </c>
      <c r="E14" s="39" t="s">
        <v>397</v>
      </c>
      <c r="F14" s="40" t="str">
        <f>'2022年_トーナメント表'!CW15</f>
        <v>宮野浦ＳＳＳ</v>
      </c>
      <c r="G14" s="41"/>
      <c r="H14" s="42" t="s">
        <v>352</v>
      </c>
      <c r="I14" s="46"/>
      <c r="J14" s="40" t="str">
        <f>'2022年_トーナメント表'!CP18</f>
        <v>富士見ＳＳＳ</v>
      </c>
      <c r="K14" s="47" t="s">
        <v>398</v>
      </c>
      <c r="L14" s="48" t="s">
        <v>399</v>
      </c>
      <c r="M14" s="49" t="s">
        <v>400</v>
      </c>
      <c r="N14" s="50" t="s">
        <v>367</v>
      </c>
      <c r="P14" s="29" t="s">
        <v>368</v>
      </c>
    </row>
    <row r="15" spans="2:16">
      <c r="B15" s="36">
        <v>11</v>
      </c>
      <c r="C15" s="37">
        <v>44850</v>
      </c>
      <c r="D15" s="38">
        <v>0.458333333333333</v>
      </c>
      <c r="E15" s="39" t="s">
        <v>401</v>
      </c>
      <c r="F15" s="40" t="str">
        <f>'2022年_トーナメント表'!CB18</f>
        <v>窪田ＳＣ</v>
      </c>
      <c r="G15" s="41"/>
      <c r="H15" s="42" t="s">
        <v>352</v>
      </c>
      <c r="I15" s="46"/>
      <c r="J15" s="40" t="str">
        <f>'2022年_トーナメント表'!CB11</f>
        <v>南陽 Ｗｅｓｔ ＦＣ</v>
      </c>
      <c r="K15" s="47" t="s">
        <v>402</v>
      </c>
      <c r="L15" s="48" t="s">
        <v>61</v>
      </c>
      <c r="M15" s="49" t="s">
        <v>403</v>
      </c>
      <c r="N15" s="50" t="s">
        <v>356</v>
      </c>
      <c r="P15" s="29" t="s">
        <v>357</v>
      </c>
    </row>
    <row r="16" spans="2:16">
      <c r="B16" s="36">
        <v>12</v>
      </c>
      <c r="C16" s="37">
        <v>44842</v>
      </c>
      <c r="D16" s="38">
        <v>0.479166666666667</v>
      </c>
      <c r="E16" s="39" t="s">
        <v>404</v>
      </c>
      <c r="F16" s="40" t="str">
        <f>'2022年_トーナメント表'!BN22</f>
        <v>鈴川ＳＳＳ</v>
      </c>
      <c r="G16" s="41"/>
      <c r="H16" s="42" t="s">
        <v>352</v>
      </c>
      <c r="I16" s="46"/>
      <c r="J16" s="40" t="str">
        <f>'2022年_トーナメント表'!BN11</f>
        <v>つばさキッカーズ</v>
      </c>
      <c r="K16" s="47" t="s">
        <v>405</v>
      </c>
      <c r="L16" s="48" t="s">
        <v>406</v>
      </c>
      <c r="M16" s="49" t="s">
        <v>20</v>
      </c>
      <c r="N16" s="50" t="s">
        <v>361</v>
      </c>
      <c r="P16" s="29" t="s">
        <v>362</v>
      </c>
    </row>
    <row r="17" spans="2:16">
      <c r="B17" s="36">
        <v>13</v>
      </c>
      <c r="C17" s="37">
        <v>44849</v>
      </c>
      <c r="D17" s="38">
        <v>0.479166666666667</v>
      </c>
      <c r="E17" s="39" t="s">
        <v>407</v>
      </c>
      <c r="F17" s="40" t="str">
        <f>'2022年_トーナメント表'!CW14</f>
        <v>日新ＳＳＳ</v>
      </c>
      <c r="G17" s="41"/>
      <c r="H17" s="42" t="s">
        <v>352</v>
      </c>
      <c r="I17" s="46"/>
      <c r="J17" s="40" t="str">
        <f>'2022年_トーナメント表'!CP17</f>
        <v>若浜ＳＳＳ</v>
      </c>
      <c r="K17" s="47" t="s">
        <v>408</v>
      </c>
      <c r="L17" s="48" t="s">
        <v>409</v>
      </c>
      <c r="M17" s="49" t="s">
        <v>410</v>
      </c>
      <c r="N17" s="50" t="s">
        <v>379</v>
      </c>
      <c r="P17" s="29" t="s">
        <v>368</v>
      </c>
    </row>
    <row r="18" spans="2:16">
      <c r="B18" s="36">
        <v>14</v>
      </c>
      <c r="C18" s="37">
        <v>44850</v>
      </c>
      <c r="D18" s="38">
        <v>0.458333333333333</v>
      </c>
      <c r="E18" s="39" t="s">
        <v>411</v>
      </c>
      <c r="F18" s="40" t="str">
        <f>'2022年_トーナメント表'!CB14</f>
        <v>わかくさＳＳＳ</v>
      </c>
      <c r="G18" s="41"/>
      <c r="H18" s="42" t="s">
        <v>352</v>
      </c>
      <c r="I18" s="46"/>
      <c r="J18" s="40" t="str">
        <f>'2022年_トーナメント表'!BU18</f>
        <v>Aspirante　FC</v>
      </c>
      <c r="K18" s="47" t="s">
        <v>412</v>
      </c>
      <c r="L18" s="48" t="s">
        <v>413</v>
      </c>
      <c r="M18" s="49" t="s">
        <v>413</v>
      </c>
      <c r="N18" s="50" t="s">
        <v>356</v>
      </c>
      <c r="P18" s="29" t="s">
        <v>357</v>
      </c>
    </row>
    <row r="19" spans="2:16">
      <c r="B19" s="36">
        <v>15</v>
      </c>
      <c r="C19" s="37">
        <v>44850</v>
      </c>
      <c r="D19" s="38">
        <v>0.416666666666667</v>
      </c>
      <c r="E19" s="39" t="s">
        <v>414</v>
      </c>
      <c r="F19" s="40" t="str">
        <f>'2022年_トーナメント表'!BN25</f>
        <v>クローバーＦＣ</v>
      </c>
      <c r="G19" s="41"/>
      <c r="H19" s="42" t="s">
        <v>352</v>
      </c>
      <c r="I19" s="46"/>
      <c r="J19" s="40" t="str">
        <f>'2022年_トーナメント表'!BN14</f>
        <v>大郷ＳＣ</v>
      </c>
      <c r="K19" s="47" t="s">
        <v>415</v>
      </c>
      <c r="L19" s="48" t="s">
        <v>18</v>
      </c>
      <c r="M19" s="49" t="s">
        <v>416</v>
      </c>
      <c r="N19" s="50" t="s">
        <v>384</v>
      </c>
      <c r="P19" s="29" t="s">
        <v>362</v>
      </c>
    </row>
    <row r="20" spans="2:16">
      <c r="B20" s="36">
        <v>16</v>
      </c>
      <c r="C20" s="37">
        <v>44850</v>
      </c>
      <c r="D20" s="38">
        <v>0.416666666666667</v>
      </c>
      <c r="E20" s="39" t="s">
        <v>417</v>
      </c>
      <c r="F20" s="40" t="str">
        <f>'2022年_トーナメント表'!CI24</f>
        <v>WAGO MOLINO FC Ｊｒ</v>
      </c>
      <c r="G20" s="41"/>
      <c r="H20" s="42" t="s">
        <v>352</v>
      </c>
      <c r="I20" s="46"/>
      <c r="J20" s="40" t="str">
        <f>'2022年_トーナメント表'!CI19</f>
        <v>鶴岡城北ＳＳＳ</v>
      </c>
      <c r="K20" s="47" t="s">
        <v>418</v>
      </c>
      <c r="L20" s="48" t="s">
        <v>419</v>
      </c>
      <c r="M20" s="49" t="s">
        <v>122</v>
      </c>
      <c r="N20" s="50" t="s">
        <v>373</v>
      </c>
      <c r="P20" s="29" t="s">
        <v>374</v>
      </c>
    </row>
    <row r="21" spans="2:16">
      <c r="B21" s="36">
        <v>17</v>
      </c>
      <c r="C21" s="37">
        <v>44842</v>
      </c>
      <c r="D21" s="38">
        <v>0.416666666666667</v>
      </c>
      <c r="E21" s="39" t="s">
        <v>420</v>
      </c>
      <c r="F21" s="40" t="str">
        <f>'2022年_トーナメント表'!BN15</f>
        <v>北村山UNITED．FC</v>
      </c>
      <c r="G21" s="41"/>
      <c r="H21" s="42" t="s">
        <v>352</v>
      </c>
      <c r="I21" s="46"/>
      <c r="J21" s="40" t="str">
        <f>'2022年_トーナメント表'!BG21</f>
        <v>神町ＦＣ</v>
      </c>
      <c r="K21" s="47" t="s">
        <v>421</v>
      </c>
      <c r="L21" s="48" t="s">
        <v>165</v>
      </c>
      <c r="M21" s="49" t="s">
        <v>58</v>
      </c>
      <c r="N21" s="50" t="s">
        <v>422</v>
      </c>
      <c r="P21" s="29" t="s">
        <v>362</v>
      </c>
    </row>
    <row r="22" spans="2:16">
      <c r="B22" s="36">
        <v>18</v>
      </c>
      <c r="C22" s="37">
        <v>44849</v>
      </c>
      <c r="D22" s="38">
        <v>0.541666666666667</v>
      </c>
      <c r="E22" s="39" t="s">
        <v>423</v>
      </c>
      <c r="F22" s="40" t="str">
        <f>'2022年_トーナメント表'!CW16</f>
        <v>浜中ＳＳ</v>
      </c>
      <c r="G22" s="41"/>
      <c r="H22" s="42" t="s">
        <v>352</v>
      </c>
      <c r="I22" s="46"/>
      <c r="J22" s="40" t="str">
        <f>'2022年_トーナメント表'!CP19</f>
        <v>ＡＣ．Ｚｅｅｌｅ</v>
      </c>
      <c r="K22" s="47" t="s">
        <v>424</v>
      </c>
      <c r="L22" s="48" t="s">
        <v>425</v>
      </c>
      <c r="M22" s="49" t="s">
        <v>426</v>
      </c>
      <c r="N22" s="50" t="s">
        <v>367</v>
      </c>
      <c r="P22" s="29" t="s">
        <v>368</v>
      </c>
    </row>
    <row r="23" spans="2:16">
      <c r="B23" s="36">
        <v>19</v>
      </c>
      <c r="C23" s="37">
        <v>44850</v>
      </c>
      <c r="D23" s="38">
        <v>0.520833333333333</v>
      </c>
      <c r="E23" s="39" t="s">
        <v>427</v>
      </c>
      <c r="F23" s="40" t="str">
        <f>'2022年_トーナメント表'!CB17</f>
        <v>高畠蹴友ＳＣＳＳ</v>
      </c>
      <c r="G23" s="41"/>
      <c r="H23" s="42" t="s">
        <v>352</v>
      </c>
      <c r="I23" s="46"/>
      <c r="J23" s="40" t="str">
        <f>'2022年_トーナメント表'!CB10</f>
        <v>長井ブレイズＦＣ</v>
      </c>
      <c r="K23" s="47" t="s">
        <v>428</v>
      </c>
      <c r="L23" s="48" t="s">
        <v>429</v>
      </c>
      <c r="M23" s="49" t="s">
        <v>430</v>
      </c>
      <c r="N23" s="50" t="s">
        <v>356</v>
      </c>
      <c r="P23" s="29" t="s">
        <v>357</v>
      </c>
    </row>
    <row r="24" spans="2:16">
      <c r="B24" s="36">
        <v>20</v>
      </c>
      <c r="C24" s="37">
        <v>44844</v>
      </c>
      <c r="D24" s="38">
        <v>0.416666666666667</v>
      </c>
      <c r="E24" s="39" t="s">
        <v>431</v>
      </c>
      <c r="F24" s="40" t="str">
        <f>'2022年_トーナメント表'!BN23</f>
        <v>津山ＳＳ</v>
      </c>
      <c r="G24" s="41"/>
      <c r="H24" s="42" t="s">
        <v>352</v>
      </c>
      <c r="I24" s="46"/>
      <c r="J24" s="40" t="str">
        <f>'2022年_トーナメント表'!BN12</f>
        <v>南沼原ＳＳＳ</v>
      </c>
      <c r="K24" s="47" t="s">
        <v>432</v>
      </c>
      <c r="L24" s="48" t="s">
        <v>433</v>
      </c>
      <c r="M24" s="49" t="s">
        <v>172</v>
      </c>
      <c r="N24" s="50" t="s">
        <v>434</v>
      </c>
      <c r="P24" s="29" t="s">
        <v>362</v>
      </c>
    </row>
    <row r="25" spans="2:16">
      <c r="B25" s="36">
        <v>21</v>
      </c>
      <c r="C25" s="37">
        <v>44850</v>
      </c>
      <c r="D25" s="38">
        <v>0.520833333333333</v>
      </c>
      <c r="E25" s="39" t="s">
        <v>435</v>
      </c>
      <c r="F25" s="40" t="str">
        <f>'2022年_トーナメント表'!CB16</f>
        <v>米沢市東部ＳＳＳ</v>
      </c>
      <c r="G25" s="41"/>
      <c r="H25" s="42" t="s">
        <v>352</v>
      </c>
      <c r="I25" s="46"/>
      <c r="J25" s="40" t="str">
        <f>'2022年_トーナメント表'!BU20</f>
        <v>北部ＦＣ</v>
      </c>
      <c r="K25" s="47" t="s">
        <v>436</v>
      </c>
      <c r="L25" s="48" t="s">
        <v>437</v>
      </c>
      <c r="M25" s="49" t="s">
        <v>438</v>
      </c>
      <c r="N25" s="50" t="s">
        <v>356</v>
      </c>
      <c r="P25" s="29" t="s">
        <v>357</v>
      </c>
    </row>
    <row r="26" spans="2:16">
      <c r="B26" s="36">
        <v>22</v>
      </c>
      <c r="C26" s="37">
        <v>44850</v>
      </c>
      <c r="D26" s="38">
        <v>0.416666666666667</v>
      </c>
      <c r="E26" s="39" t="s">
        <v>439</v>
      </c>
      <c r="F26" s="40" t="str">
        <f>'2022年_トーナメント表'!BN16</f>
        <v>尾花沢ＦＣ</v>
      </c>
      <c r="G26" s="41"/>
      <c r="H26" s="42" t="s">
        <v>352</v>
      </c>
      <c r="I26" s="46"/>
      <c r="J26" s="40" t="str">
        <f>'2022年_トーナメント表'!BG22</f>
        <v>まいづるＦＣ</v>
      </c>
      <c r="K26" s="47" t="s">
        <v>440</v>
      </c>
      <c r="L26" s="48" t="s">
        <v>119</v>
      </c>
      <c r="M26" s="49" t="s">
        <v>441</v>
      </c>
      <c r="N26" s="50" t="s">
        <v>434</v>
      </c>
      <c r="P26" s="29" t="s">
        <v>362</v>
      </c>
    </row>
    <row r="27" spans="2:16">
      <c r="B27" s="36">
        <v>23</v>
      </c>
      <c r="C27" s="37">
        <v>44842</v>
      </c>
      <c r="D27" s="38">
        <v>0.479166666666667</v>
      </c>
      <c r="E27" s="39" t="s">
        <v>442</v>
      </c>
      <c r="F27" s="40" t="str">
        <f>'2022年_トーナメント表'!BN24</f>
        <v>すぎのこＦＣ</v>
      </c>
      <c r="G27" s="41"/>
      <c r="H27" s="42" t="s">
        <v>352</v>
      </c>
      <c r="I27" s="46"/>
      <c r="J27" s="40" t="str">
        <f>'2022年_トーナメント表'!BN13</f>
        <v>クラッキＪＦＣ</v>
      </c>
      <c r="K27" s="47" t="s">
        <v>443</v>
      </c>
      <c r="L27" s="48" t="s">
        <v>444</v>
      </c>
      <c r="M27" s="49" t="s">
        <v>445</v>
      </c>
      <c r="N27" s="50" t="s">
        <v>422</v>
      </c>
      <c r="P27" s="29" t="s">
        <v>362</v>
      </c>
    </row>
    <row r="28" spans="2:16">
      <c r="B28" s="36">
        <v>24</v>
      </c>
      <c r="C28" s="37">
        <v>44850</v>
      </c>
      <c r="D28" s="38">
        <v>0.5625</v>
      </c>
      <c r="E28" s="39" t="s">
        <v>446</v>
      </c>
      <c r="F28" s="40" t="str">
        <f>'2022年_トーナメント表'!CI14</f>
        <v>豊浦ｊｒＦＣ</v>
      </c>
      <c r="G28" s="41"/>
      <c r="H28" s="42" t="s">
        <v>352</v>
      </c>
      <c r="I28" s="46"/>
      <c r="J28" s="40" t="str">
        <f>'2022年_トーナメント表'!CI25</f>
        <v>致道ＳＳＳ</v>
      </c>
      <c r="K28" s="47" t="s">
        <v>447</v>
      </c>
      <c r="L28" s="48" t="s">
        <v>448</v>
      </c>
      <c r="M28" s="49" t="s">
        <v>449</v>
      </c>
      <c r="N28" s="50" t="s">
        <v>373</v>
      </c>
      <c r="P28" s="29" t="s">
        <v>374</v>
      </c>
    </row>
    <row r="29" spans="2:16">
      <c r="B29" s="36">
        <v>25</v>
      </c>
      <c r="C29" s="37">
        <v>44850</v>
      </c>
      <c r="D29" s="38">
        <v>0.5625</v>
      </c>
      <c r="E29" s="39" t="s">
        <v>450</v>
      </c>
      <c r="F29" s="40" t="str">
        <f>'2022年_トーナメント表'!CI20</f>
        <v>庄内ＦＣアカデミー　ジュニア</v>
      </c>
      <c r="G29" s="41"/>
      <c r="H29" s="42" t="s">
        <v>352</v>
      </c>
      <c r="I29" s="46"/>
      <c r="J29" s="40" t="str">
        <f>'2022年_トーナメント表'!CI15</f>
        <v>Ｑｕｉｎｔｏ鶴岡ＦＣ</v>
      </c>
      <c r="K29" s="47" t="s">
        <v>451</v>
      </c>
      <c r="L29" s="48" t="s">
        <v>452</v>
      </c>
      <c r="M29" s="49" t="s">
        <v>453</v>
      </c>
      <c r="N29" s="50" t="s">
        <v>393</v>
      </c>
      <c r="P29" s="29" t="s">
        <v>374</v>
      </c>
    </row>
    <row r="30" spans="2:16">
      <c r="B30" s="36">
        <v>26</v>
      </c>
      <c r="C30" s="37">
        <v>44850</v>
      </c>
      <c r="D30" s="38">
        <v>0.479166666666667</v>
      </c>
      <c r="E30" s="39" t="s">
        <v>454</v>
      </c>
      <c r="F30" s="40" t="str">
        <f>'2022年_トーナメント表'!BN18</f>
        <v>こまくさＦＣ</v>
      </c>
      <c r="G30" s="41"/>
      <c r="H30" s="42" t="s">
        <v>352</v>
      </c>
      <c r="I30" s="46"/>
      <c r="J30" s="40" t="str">
        <f>'2022年_トーナメント表'!BG24</f>
        <v>山辺ＦＣジュニアＳＳ</v>
      </c>
      <c r="K30" s="47" t="s">
        <v>455</v>
      </c>
      <c r="L30" s="48" t="s">
        <v>456</v>
      </c>
      <c r="M30" s="49" t="s">
        <v>457</v>
      </c>
      <c r="N30" s="50" t="s">
        <v>434</v>
      </c>
      <c r="P30" s="29" t="s">
        <v>362</v>
      </c>
    </row>
    <row r="31" spans="2:16">
      <c r="B31" s="36">
        <v>27</v>
      </c>
      <c r="C31" s="37">
        <v>44850</v>
      </c>
      <c r="D31" s="38">
        <v>0.416666666666667</v>
      </c>
      <c r="E31" s="39" t="s">
        <v>458</v>
      </c>
      <c r="F31" s="40" t="str">
        <f>'2022年_トーナメント表'!CI21</f>
        <v>ＦＣアドバンス</v>
      </c>
      <c r="G31" s="41"/>
      <c r="H31" s="42" t="s">
        <v>352</v>
      </c>
      <c r="I31" s="46"/>
      <c r="J31" s="40" t="str">
        <f>'2022年_トーナメント表'!CI16</f>
        <v>峰栄ＳＳＳ</v>
      </c>
      <c r="K31" s="47" t="s">
        <v>459</v>
      </c>
      <c r="L31" s="48" t="s">
        <v>460</v>
      </c>
      <c r="M31" s="49" t="s">
        <v>461</v>
      </c>
      <c r="N31" s="50" t="s">
        <v>393</v>
      </c>
      <c r="P31" s="29" t="s">
        <v>374</v>
      </c>
    </row>
    <row r="32" spans="2:16">
      <c r="B32" s="36">
        <v>28</v>
      </c>
      <c r="C32" s="37">
        <v>44850</v>
      </c>
      <c r="D32" s="38">
        <v>0.583333333333333</v>
      </c>
      <c r="E32" s="39" t="s">
        <v>462</v>
      </c>
      <c r="F32" s="40" t="str">
        <f>'2022年_トーナメント表'!CB13</f>
        <v>興譲小ＳＳＳ</v>
      </c>
      <c r="G32" s="41"/>
      <c r="H32" s="42" t="s">
        <v>352</v>
      </c>
      <c r="I32" s="46"/>
      <c r="J32" s="40" t="str">
        <f>'2022年_トーナメント表'!BU17</f>
        <v>ＲＥＤ　ＬＩＯＮＳ</v>
      </c>
      <c r="K32" s="47" t="s">
        <v>463</v>
      </c>
      <c r="L32" s="48" t="s">
        <v>464</v>
      </c>
      <c r="M32" s="49" t="s">
        <v>465</v>
      </c>
      <c r="N32" s="50" t="s">
        <v>356</v>
      </c>
      <c r="P32" s="29" t="s">
        <v>357</v>
      </c>
    </row>
    <row r="33" spans="2:16">
      <c r="B33" s="36">
        <v>29</v>
      </c>
      <c r="C33" s="37">
        <v>44844</v>
      </c>
      <c r="D33" s="38">
        <v>0.479166666666667</v>
      </c>
      <c r="E33" s="39" t="s">
        <v>466</v>
      </c>
      <c r="F33" s="40" t="str">
        <f>'2022年_トーナメント表'!BN19</f>
        <v>出羽ＳＳＳ</v>
      </c>
      <c r="G33" s="41"/>
      <c r="H33" s="42" t="s">
        <v>352</v>
      </c>
      <c r="I33" s="46"/>
      <c r="J33" s="40" t="str">
        <f>'2022年_トーナメント表'!BG25</f>
        <v>上山南ＪＦＣ</v>
      </c>
      <c r="K33" s="47" t="s">
        <v>467</v>
      </c>
      <c r="L33" s="48" t="s">
        <v>158</v>
      </c>
      <c r="M33" s="49" t="s">
        <v>468</v>
      </c>
      <c r="N33" s="50" t="s">
        <v>434</v>
      </c>
      <c r="P33" s="29" t="s">
        <v>362</v>
      </c>
    </row>
    <row r="34" spans="2:16">
      <c r="B34" s="36">
        <v>30</v>
      </c>
      <c r="C34" s="37">
        <v>44857</v>
      </c>
      <c r="D34" s="38">
        <v>0.395833333333333</v>
      </c>
      <c r="E34" s="39" t="s">
        <v>469</v>
      </c>
      <c r="F34" s="40" t="str">
        <f>'2022年_トーナメント表'!BU14</f>
        <v>ＦＣ　グラッソ</v>
      </c>
      <c r="G34" s="41"/>
      <c r="H34" s="42" t="s">
        <v>352</v>
      </c>
      <c r="I34" s="46"/>
      <c r="J34" s="40" t="s">
        <v>470</v>
      </c>
      <c r="K34" s="47" t="s">
        <v>471</v>
      </c>
      <c r="L34" s="48" t="s">
        <v>472</v>
      </c>
      <c r="M34" s="49" t="s">
        <v>473</v>
      </c>
      <c r="N34" s="50" t="s">
        <v>356</v>
      </c>
      <c r="P34" s="29" t="s">
        <v>357</v>
      </c>
    </row>
    <row r="35" spans="2:16">
      <c r="B35" s="36">
        <v>31</v>
      </c>
      <c r="C35" s="37">
        <v>44842</v>
      </c>
      <c r="D35" s="38">
        <v>0.541666666666667</v>
      </c>
      <c r="E35" s="39" t="s">
        <v>474</v>
      </c>
      <c r="F35" s="40" t="str">
        <f>'2022年_トーナメント表'!BG14</f>
        <v>ＦＣリベルタ</v>
      </c>
      <c r="G35" s="41"/>
      <c r="H35" s="42" t="s">
        <v>352</v>
      </c>
      <c r="I35" s="46"/>
      <c r="J35" s="40" t="s">
        <v>475</v>
      </c>
      <c r="K35" s="47" t="s">
        <v>476</v>
      </c>
      <c r="L35" s="48" t="s">
        <v>477</v>
      </c>
      <c r="M35" s="49" t="s">
        <v>478</v>
      </c>
      <c r="N35" s="50" t="s">
        <v>361</v>
      </c>
      <c r="P35" s="29" t="s">
        <v>362</v>
      </c>
    </row>
    <row r="36" spans="2:16">
      <c r="B36" s="36">
        <v>32</v>
      </c>
      <c r="C36" s="37">
        <v>44850</v>
      </c>
      <c r="D36" s="38">
        <v>0.416666666666667</v>
      </c>
      <c r="E36" s="39" t="s">
        <v>479</v>
      </c>
      <c r="F36" s="40" t="str">
        <f>'2022年_トーナメント表'!CP12</f>
        <v>最上ＵＮＩＴＥＤ．ＦＣ</v>
      </c>
      <c r="G36" s="41"/>
      <c r="H36" s="42" t="s">
        <v>352</v>
      </c>
      <c r="I36" s="46"/>
      <c r="J36" s="40" t="s">
        <v>480</v>
      </c>
      <c r="K36" s="47" t="s">
        <v>481</v>
      </c>
      <c r="L36" s="48" t="s">
        <v>482</v>
      </c>
      <c r="M36" s="49" t="str">
        <f>J43</f>
        <v>【10】の勝者</v>
      </c>
      <c r="N36" s="50" t="s">
        <v>367</v>
      </c>
      <c r="P36" s="29" t="s">
        <v>368</v>
      </c>
    </row>
    <row r="37" spans="2:16">
      <c r="B37" s="36">
        <v>33</v>
      </c>
      <c r="C37" s="37">
        <v>44850</v>
      </c>
      <c r="D37" s="38">
        <v>0.458333333333333</v>
      </c>
      <c r="E37" s="39" t="s">
        <v>483</v>
      </c>
      <c r="F37" s="40" t="str">
        <f>'2022年_トーナメント表'!CI12</f>
        <v>羽黒ＳＳＳ</v>
      </c>
      <c r="G37" s="41"/>
      <c r="H37" s="42" t="s">
        <v>352</v>
      </c>
      <c r="I37" s="46"/>
      <c r="J37" s="40" t="s">
        <v>484</v>
      </c>
      <c r="K37" s="47" t="s">
        <v>485</v>
      </c>
      <c r="L37" s="48" t="s">
        <v>486</v>
      </c>
      <c r="M37" s="49" t="s">
        <v>487</v>
      </c>
      <c r="N37" s="50" t="s">
        <v>373</v>
      </c>
      <c r="P37" s="29" t="s">
        <v>374</v>
      </c>
    </row>
    <row r="38" spans="2:16">
      <c r="B38" s="36">
        <v>34</v>
      </c>
      <c r="C38" s="37">
        <v>44850</v>
      </c>
      <c r="D38" s="38">
        <v>0.416666666666667</v>
      </c>
      <c r="E38" s="39" t="s">
        <v>488</v>
      </c>
      <c r="F38" s="40" t="str">
        <f>'2022年_トーナメント表'!CP13</f>
        <v>亀ヶ崎ＳＳＳ</v>
      </c>
      <c r="G38" s="41"/>
      <c r="H38" s="42" t="s">
        <v>352</v>
      </c>
      <c r="I38" s="46"/>
      <c r="J38" s="40" t="s">
        <v>489</v>
      </c>
      <c r="K38" s="47" t="s">
        <v>490</v>
      </c>
      <c r="L38" s="48" t="s">
        <v>491</v>
      </c>
      <c r="M38" s="49" t="str">
        <f>J46</f>
        <v>【13】の勝者</v>
      </c>
      <c r="N38" s="50" t="s">
        <v>379</v>
      </c>
      <c r="P38" s="29" t="s">
        <v>368</v>
      </c>
    </row>
    <row r="39" spans="2:16">
      <c r="B39" s="36">
        <v>35</v>
      </c>
      <c r="C39" s="37">
        <v>44844</v>
      </c>
      <c r="D39" s="38">
        <v>0.541666666666667</v>
      </c>
      <c r="E39" s="39" t="s">
        <v>492</v>
      </c>
      <c r="F39" s="40" t="str">
        <f>'2022年_トーナメント表'!BG15</f>
        <v>東根キッカーズ</v>
      </c>
      <c r="G39" s="41"/>
      <c r="H39" s="42" t="s">
        <v>352</v>
      </c>
      <c r="I39" s="46"/>
      <c r="J39" s="40" t="s">
        <v>493</v>
      </c>
      <c r="K39" s="47" t="s">
        <v>494</v>
      </c>
      <c r="L39" s="48" t="s">
        <v>495</v>
      </c>
      <c r="M39" s="49" t="s">
        <v>496</v>
      </c>
      <c r="N39" s="50" t="s">
        <v>384</v>
      </c>
      <c r="P39" s="29" t="s">
        <v>362</v>
      </c>
    </row>
    <row r="40" spans="2:16">
      <c r="B40" s="36">
        <v>36</v>
      </c>
      <c r="C40" s="37">
        <v>44857</v>
      </c>
      <c r="D40" s="38">
        <v>0.395833333333333</v>
      </c>
      <c r="E40" s="39" t="s">
        <v>497</v>
      </c>
      <c r="F40" s="40" t="str">
        <f>'2022年_トーナメント表'!BU10</f>
        <v>ながいユナイテッドＦＣ</v>
      </c>
      <c r="G40" s="41"/>
      <c r="H40" s="42" t="s">
        <v>352</v>
      </c>
      <c r="I40" s="46"/>
      <c r="J40" s="40" t="s">
        <v>498</v>
      </c>
      <c r="K40" s="47" t="s">
        <v>499</v>
      </c>
      <c r="L40" s="48" t="s">
        <v>500</v>
      </c>
      <c r="M40" s="49" t="s">
        <v>501</v>
      </c>
      <c r="N40" s="50" t="s">
        <v>356</v>
      </c>
      <c r="P40" s="29" t="s">
        <v>357</v>
      </c>
    </row>
    <row r="41" spans="2:16">
      <c r="B41" s="36">
        <v>37</v>
      </c>
      <c r="C41" s="37">
        <v>44850</v>
      </c>
      <c r="D41" s="38">
        <v>0.458333333333333</v>
      </c>
      <c r="E41" s="39" t="s">
        <v>502</v>
      </c>
      <c r="F41" s="40" t="str">
        <f>'2022年_トーナメント表'!CI11</f>
        <v>サルバトーレ櫛引ＳＣジュニア</v>
      </c>
      <c r="G41" s="41"/>
      <c r="H41" s="42" t="s">
        <v>352</v>
      </c>
      <c r="I41" s="46"/>
      <c r="J41" s="40" t="s">
        <v>503</v>
      </c>
      <c r="K41" s="47" t="s">
        <v>504</v>
      </c>
      <c r="L41" s="48" t="s">
        <v>505</v>
      </c>
      <c r="M41" s="49" t="s">
        <v>506</v>
      </c>
      <c r="N41" s="50" t="s">
        <v>393</v>
      </c>
      <c r="P41" s="29" t="s">
        <v>374</v>
      </c>
    </row>
    <row r="42" spans="2:16">
      <c r="B42" s="36">
        <v>38</v>
      </c>
      <c r="C42" s="37">
        <v>44844</v>
      </c>
      <c r="D42" s="38">
        <v>0.604166666666667</v>
      </c>
      <c r="E42" s="39" t="s">
        <v>507</v>
      </c>
      <c r="F42" s="40" t="str">
        <f>'2022年_トーナメント表'!BG18</f>
        <v>うめばちＳＳ</v>
      </c>
      <c r="G42" s="41"/>
      <c r="H42" s="42" t="s">
        <v>352</v>
      </c>
      <c r="I42" s="46"/>
      <c r="J42" s="40" t="s">
        <v>508</v>
      </c>
      <c r="K42" s="47" t="s">
        <v>496</v>
      </c>
      <c r="L42" s="48" t="s">
        <v>80</v>
      </c>
      <c r="M42" s="49" t="s">
        <v>494</v>
      </c>
      <c r="N42" s="50" t="s">
        <v>384</v>
      </c>
      <c r="P42" s="29" t="s">
        <v>362</v>
      </c>
    </row>
    <row r="43" spans="2:16">
      <c r="B43" s="36">
        <v>39</v>
      </c>
      <c r="C43" s="37">
        <v>44850</v>
      </c>
      <c r="D43" s="38">
        <v>0.479166666666667</v>
      </c>
      <c r="E43" s="39" t="s">
        <v>509</v>
      </c>
      <c r="F43" s="40" t="str">
        <f>'2022年_トーナメント表'!CP15</f>
        <v>松原ＳＳＳ</v>
      </c>
      <c r="G43" s="41"/>
      <c r="H43" s="42" t="s">
        <v>352</v>
      </c>
      <c r="I43" s="46"/>
      <c r="J43" s="40" t="s">
        <v>510</v>
      </c>
      <c r="K43" s="47" t="s">
        <v>511</v>
      </c>
      <c r="L43" s="48" t="s">
        <v>512</v>
      </c>
      <c r="M43" s="49" t="str">
        <f>J51</f>
        <v>【18】の勝者</v>
      </c>
      <c r="N43" s="50" t="s">
        <v>367</v>
      </c>
      <c r="P43" s="29" t="s">
        <v>368</v>
      </c>
    </row>
    <row r="44" spans="2:16">
      <c r="B44" s="36">
        <v>40</v>
      </c>
      <c r="C44" s="37">
        <v>44857</v>
      </c>
      <c r="D44" s="38">
        <v>0.458333333333333</v>
      </c>
      <c r="E44" s="39" t="s">
        <v>513</v>
      </c>
      <c r="F44" s="40" t="str">
        <f>'2022年_トーナメント表'!BU11</f>
        <v>米沢フェニックス</v>
      </c>
      <c r="G44" s="41"/>
      <c r="H44" s="42" t="s">
        <v>352</v>
      </c>
      <c r="I44" s="46"/>
      <c r="J44" s="40" t="s">
        <v>514</v>
      </c>
      <c r="K44" s="47" t="s">
        <v>515</v>
      </c>
      <c r="L44" s="48" t="s">
        <v>516</v>
      </c>
      <c r="M44" s="49" t="s">
        <v>517</v>
      </c>
      <c r="N44" s="50" t="s">
        <v>356</v>
      </c>
      <c r="P44" s="29" t="s">
        <v>357</v>
      </c>
    </row>
    <row r="45" spans="2:16">
      <c r="B45" s="36">
        <v>41</v>
      </c>
      <c r="C45" s="37">
        <v>44842</v>
      </c>
      <c r="D45" s="38">
        <v>0.604166666666667</v>
      </c>
      <c r="E45" s="39" t="s">
        <v>518</v>
      </c>
      <c r="F45" s="40" t="str">
        <f>'2022年_トーナメント表'!BG13</f>
        <v>ＦＣやまぼうしＳＳ</v>
      </c>
      <c r="G45" s="41"/>
      <c r="H45" s="42" t="s">
        <v>352</v>
      </c>
      <c r="I45" s="46"/>
      <c r="J45" s="40" t="s">
        <v>519</v>
      </c>
      <c r="K45" s="47" t="s">
        <v>478</v>
      </c>
      <c r="L45" s="48" t="s">
        <v>69</v>
      </c>
      <c r="M45" s="49" t="s">
        <v>476</v>
      </c>
      <c r="N45" s="50" t="s">
        <v>361</v>
      </c>
      <c r="P45" s="29" t="s">
        <v>362</v>
      </c>
    </row>
    <row r="46" spans="2:16">
      <c r="B46" s="36">
        <v>42</v>
      </c>
      <c r="C46" s="37">
        <v>44850</v>
      </c>
      <c r="D46" s="38">
        <v>0.479166666666667</v>
      </c>
      <c r="E46" s="39" t="s">
        <v>520</v>
      </c>
      <c r="F46" s="40" t="str">
        <f>'2022年_トーナメント表'!CP16</f>
        <v>泉田ＳＳＳ</v>
      </c>
      <c r="G46" s="41"/>
      <c r="H46" s="42" t="s">
        <v>352</v>
      </c>
      <c r="I46" s="46"/>
      <c r="J46" s="40" t="s">
        <v>521</v>
      </c>
      <c r="K46" s="47" t="s">
        <v>522</v>
      </c>
      <c r="L46" s="48" t="s">
        <v>523</v>
      </c>
      <c r="M46" s="49" t="s">
        <v>524</v>
      </c>
      <c r="N46" s="50" t="s">
        <v>379</v>
      </c>
      <c r="P46" s="29" t="s">
        <v>368</v>
      </c>
    </row>
    <row r="47" spans="2:16">
      <c r="B47" s="36">
        <v>43</v>
      </c>
      <c r="C47" s="37">
        <v>44857</v>
      </c>
      <c r="D47" s="38">
        <v>0.458333333333333</v>
      </c>
      <c r="E47" s="39" t="s">
        <v>525</v>
      </c>
      <c r="F47" s="40" t="str">
        <f>'2022年_トーナメント表'!BU15</f>
        <v>白鷹ＦＣホークス</v>
      </c>
      <c r="G47" s="41"/>
      <c r="H47" s="42" t="s">
        <v>352</v>
      </c>
      <c r="I47" s="46"/>
      <c r="J47" s="40" t="s">
        <v>526</v>
      </c>
      <c r="K47" s="47" t="s">
        <v>527</v>
      </c>
      <c r="L47" s="48" t="s">
        <v>528</v>
      </c>
      <c r="M47" s="49" t="s">
        <v>528</v>
      </c>
      <c r="N47" s="50" t="s">
        <v>356</v>
      </c>
      <c r="P47" s="29" t="s">
        <v>357</v>
      </c>
    </row>
    <row r="48" spans="2:16">
      <c r="B48" s="36">
        <v>44</v>
      </c>
      <c r="C48" s="37">
        <v>44850</v>
      </c>
      <c r="D48" s="38">
        <v>0.541666666666667</v>
      </c>
      <c r="E48" s="39" t="s">
        <v>529</v>
      </c>
      <c r="F48" s="40" t="str">
        <f>'2022年_トーナメント表'!BG10</f>
        <v>モンテディオ山形ジュニア村山</v>
      </c>
      <c r="G48" s="41"/>
      <c r="H48" s="42" t="s">
        <v>352</v>
      </c>
      <c r="I48" s="46"/>
      <c r="J48" s="40" t="s">
        <v>530</v>
      </c>
      <c r="K48" s="47" t="s">
        <v>456</v>
      </c>
      <c r="L48" s="51" t="s">
        <v>531</v>
      </c>
      <c r="M48" s="52" t="s">
        <v>532</v>
      </c>
      <c r="N48" s="50" t="s">
        <v>384</v>
      </c>
      <c r="P48" s="29" t="s">
        <v>362</v>
      </c>
    </row>
    <row r="49" spans="2:16">
      <c r="B49" s="36">
        <v>45</v>
      </c>
      <c r="C49" s="37">
        <v>44850</v>
      </c>
      <c r="D49" s="38">
        <v>0.5</v>
      </c>
      <c r="E49" s="39" t="s">
        <v>533</v>
      </c>
      <c r="F49" s="40" t="str">
        <f>'2022年_トーナメント表'!CI10</f>
        <v>鶴岡ｊｒ．ＦＣ</v>
      </c>
      <c r="G49" s="41"/>
      <c r="H49" s="42" t="s">
        <v>352</v>
      </c>
      <c r="I49" s="46"/>
      <c r="J49" s="40" t="s">
        <v>534</v>
      </c>
      <c r="K49" s="47" t="s">
        <v>535</v>
      </c>
      <c r="L49" s="48" t="s">
        <v>536</v>
      </c>
      <c r="M49" s="49" t="s">
        <v>537</v>
      </c>
      <c r="N49" s="50" t="s">
        <v>373</v>
      </c>
      <c r="P49" s="29" t="s">
        <v>374</v>
      </c>
    </row>
    <row r="50" spans="2:16">
      <c r="B50" s="36">
        <v>46</v>
      </c>
      <c r="C50" s="37">
        <v>44842</v>
      </c>
      <c r="D50" s="38">
        <v>0.541666666666667</v>
      </c>
      <c r="E50" s="39" t="s">
        <v>538</v>
      </c>
      <c r="F50" s="40" t="str">
        <f>'2022年_トーナメント表'!BG20</f>
        <v>北斗ＦＣＳＳ</v>
      </c>
      <c r="G50" s="41"/>
      <c r="H50" s="42" t="s">
        <v>352</v>
      </c>
      <c r="I50" s="46"/>
      <c r="J50" s="40" t="s">
        <v>539</v>
      </c>
      <c r="K50" s="47" t="s">
        <v>540</v>
      </c>
      <c r="L50" s="48" t="s">
        <v>31</v>
      </c>
      <c r="M50" s="49" t="s">
        <v>541</v>
      </c>
      <c r="N50" s="50" t="s">
        <v>422</v>
      </c>
      <c r="P50" s="29" t="s">
        <v>362</v>
      </c>
    </row>
    <row r="51" spans="2:16">
      <c r="B51" s="36">
        <v>47</v>
      </c>
      <c r="C51" s="37">
        <v>44850</v>
      </c>
      <c r="D51" s="38">
        <v>0.541666666666667</v>
      </c>
      <c r="E51" s="39" t="s">
        <v>542</v>
      </c>
      <c r="F51" s="40" t="str">
        <f>'2022年_トーナメント表'!CP14</f>
        <v>松陵ドリームズＳＳＳ</v>
      </c>
      <c r="G51" s="41"/>
      <c r="H51" s="42" t="s">
        <v>352</v>
      </c>
      <c r="I51" s="46"/>
      <c r="J51" s="40" t="s">
        <v>543</v>
      </c>
      <c r="K51" s="47" t="s">
        <v>544</v>
      </c>
      <c r="L51" s="48" t="s">
        <v>545</v>
      </c>
      <c r="M51" s="49" t="s">
        <v>546</v>
      </c>
      <c r="N51" s="50" t="s">
        <v>367</v>
      </c>
      <c r="P51" s="29" t="s">
        <v>368</v>
      </c>
    </row>
    <row r="52" spans="2:16">
      <c r="B52" s="36">
        <v>48</v>
      </c>
      <c r="C52" s="37">
        <v>44857</v>
      </c>
      <c r="D52" s="38">
        <v>0.520833333333333</v>
      </c>
      <c r="E52" s="39" t="s">
        <v>547</v>
      </c>
      <c r="F52" s="40" t="str">
        <f>'2022年_トーナメント表'!BU12</f>
        <v>川西ＪＦＣ</v>
      </c>
      <c r="G52" s="41"/>
      <c r="H52" s="42" t="s">
        <v>352</v>
      </c>
      <c r="I52" s="46"/>
      <c r="J52" s="40" t="s">
        <v>548</v>
      </c>
      <c r="K52" s="47" t="s">
        <v>473</v>
      </c>
      <c r="L52" s="48" t="s">
        <v>549</v>
      </c>
      <c r="M52" s="49" t="s">
        <v>471</v>
      </c>
      <c r="N52" s="50" t="s">
        <v>356</v>
      </c>
      <c r="P52" s="29" t="s">
        <v>357</v>
      </c>
    </row>
    <row r="53" spans="2:16">
      <c r="B53" s="36">
        <v>49</v>
      </c>
      <c r="C53" s="37">
        <v>44844</v>
      </c>
      <c r="D53" s="38">
        <v>0.541666666666667</v>
      </c>
      <c r="E53" s="39" t="s">
        <v>550</v>
      </c>
      <c r="F53" s="40" t="str">
        <f>'2022年_トーナメント表'!BG12</f>
        <v>山形ＦＣジュニア</v>
      </c>
      <c r="G53" s="41"/>
      <c r="H53" s="42" t="s">
        <v>352</v>
      </c>
      <c r="I53" s="46"/>
      <c r="J53" s="40" t="s">
        <v>551</v>
      </c>
      <c r="K53" s="47" t="s">
        <v>552</v>
      </c>
      <c r="L53" s="48" t="s">
        <v>94</v>
      </c>
      <c r="M53" s="49" t="s">
        <v>553</v>
      </c>
      <c r="N53" s="50" t="s">
        <v>434</v>
      </c>
      <c r="P53" s="29" t="s">
        <v>362</v>
      </c>
    </row>
    <row r="54" spans="2:16">
      <c r="B54" s="36">
        <v>50</v>
      </c>
      <c r="C54" s="37">
        <v>44857</v>
      </c>
      <c r="D54" s="38">
        <v>0.520833333333333</v>
      </c>
      <c r="E54" s="39" t="s">
        <v>554</v>
      </c>
      <c r="F54" s="40" t="str">
        <f>'2022年_トーナメント表'!BU13</f>
        <v>アステラーソ高畠ＦＣ</v>
      </c>
      <c r="G54" s="41"/>
      <c r="H54" s="42" t="s">
        <v>352</v>
      </c>
      <c r="I54" s="46"/>
      <c r="J54" s="40" t="s">
        <v>555</v>
      </c>
      <c r="K54" s="47" t="s">
        <v>501</v>
      </c>
      <c r="L54" s="48" t="s">
        <v>556</v>
      </c>
      <c r="M54" s="49" t="s">
        <v>499</v>
      </c>
      <c r="N54" s="50" t="s">
        <v>356</v>
      </c>
      <c r="P54" s="29" t="s">
        <v>357</v>
      </c>
    </row>
    <row r="55" spans="2:16">
      <c r="B55" s="36">
        <v>51</v>
      </c>
      <c r="C55" s="37">
        <v>44850</v>
      </c>
      <c r="D55" s="38">
        <v>0.541666666666667</v>
      </c>
      <c r="E55" s="39" t="s">
        <v>557</v>
      </c>
      <c r="F55" s="40" t="str">
        <f>'2022年_トーナメント表'!BG19</f>
        <v>F．C．ReGoLa</v>
      </c>
      <c r="G55" s="41"/>
      <c r="H55" s="42" t="s">
        <v>352</v>
      </c>
      <c r="I55" s="46"/>
      <c r="J55" s="40" t="s">
        <v>558</v>
      </c>
      <c r="K55" s="47" t="s">
        <v>457</v>
      </c>
      <c r="L55" s="48" t="s">
        <v>104</v>
      </c>
      <c r="M55" s="49" t="s">
        <v>559</v>
      </c>
      <c r="N55" s="50" t="s">
        <v>434</v>
      </c>
      <c r="P55" s="29" t="s">
        <v>362</v>
      </c>
    </row>
    <row r="56" spans="2:16">
      <c r="B56" s="36">
        <v>52</v>
      </c>
      <c r="C56" s="37">
        <v>44850</v>
      </c>
      <c r="D56" s="38">
        <v>0.541666666666667</v>
      </c>
      <c r="E56" s="39" t="s">
        <v>560</v>
      </c>
      <c r="F56" s="40" t="str">
        <f>'2022年_トーナメント表'!CP10</f>
        <v>平田ジュニアＳＣ</v>
      </c>
      <c r="G56" s="41"/>
      <c r="H56" s="42" t="s">
        <v>352</v>
      </c>
      <c r="I56" s="46"/>
      <c r="J56" s="40" t="str">
        <f>'2022年_トーナメント表'!CW13</f>
        <v>松山ＳＳＳ</v>
      </c>
      <c r="K56" s="47" t="s">
        <v>561</v>
      </c>
      <c r="L56" s="48" t="s">
        <v>562</v>
      </c>
      <c r="M56" s="49" t="str">
        <f>J36</f>
        <v>【3】の勝者</v>
      </c>
      <c r="N56" s="50" t="s">
        <v>379</v>
      </c>
      <c r="P56" s="29" t="s">
        <v>368</v>
      </c>
    </row>
    <row r="57" spans="2:16">
      <c r="B57" s="36">
        <v>53</v>
      </c>
      <c r="C57" s="37">
        <v>44842</v>
      </c>
      <c r="D57" s="38">
        <v>0.604166666666667</v>
      </c>
      <c r="E57" s="39" t="s">
        <v>563</v>
      </c>
      <c r="F57" s="40" t="str">
        <f>'2022年_トーナメント表'!BG11</f>
        <v>アバンツァーレ山形ＳＣ</v>
      </c>
      <c r="G57" s="41"/>
      <c r="H57" s="42" t="s">
        <v>352</v>
      </c>
      <c r="I57" s="46"/>
      <c r="J57" s="40" t="s">
        <v>564</v>
      </c>
      <c r="K57" s="47" t="s">
        <v>541</v>
      </c>
      <c r="L57" s="48" t="s">
        <v>565</v>
      </c>
      <c r="M57" s="49" t="s">
        <v>540</v>
      </c>
      <c r="N57" s="50" t="s">
        <v>422</v>
      </c>
      <c r="P57" s="29" t="s">
        <v>362</v>
      </c>
    </row>
    <row r="58" spans="2:16">
      <c r="B58" s="36">
        <v>54</v>
      </c>
      <c r="C58" s="37">
        <v>44850</v>
      </c>
      <c r="D58" s="38">
        <v>0.645833333333333</v>
      </c>
      <c r="E58" s="39" t="s">
        <v>566</v>
      </c>
      <c r="F58" s="40" t="s">
        <v>567</v>
      </c>
      <c r="G58" s="41"/>
      <c r="H58" s="42" t="s">
        <v>352</v>
      </c>
      <c r="I58" s="46"/>
      <c r="J58" s="40" t="s">
        <v>568</v>
      </c>
      <c r="K58" s="47" t="s">
        <v>569</v>
      </c>
      <c r="L58" s="48" t="s">
        <v>570</v>
      </c>
      <c r="M58" s="49" t="s">
        <v>571</v>
      </c>
      <c r="N58" s="50" t="s">
        <v>373</v>
      </c>
      <c r="P58" s="29" t="s">
        <v>374</v>
      </c>
    </row>
    <row r="59" spans="2:16">
      <c r="B59" s="36">
        <v>55</v>
      </c>
      <c r="C59" s="37">
        <v>44850</v>
      </c>
      <c r="D59" s="38">
        <v>0.604166666666667</v>
      </c>
      <c r="E59" s="39" t="s">
        <v>572</v>
      </c>
      <c r="F59" s="40" t="str">
        <f>'2022年_トーナメント表'!BG17</f>
        <v>ふじかげＳＣ山形</v>
      </c>
      <c r="G59" s="41"/>
      <c r="H59" s="42" t="s">
        <v>352</v>
      </c>
      <c r="I59" s="46"/>
      <c r="J59" s="40" t="s">
        <v>573</v>
      </c>
      <c r="K59" s="47" t="s">
        <v>559</v>
      </c>
      <c r="L59" s="48" t="s">
        <v>574</v>
      </c>
      <c r="M59" s="49" t="s">
        <v>575</v>
      </c>
      <c r="N59" s="50" t="s">
        <v>434</v>
      </c>
      <c r="P59" s="29" t="s">
        <v>362</v>
      </c>
    </row>
    <row r="60" spans="2:16">
      <c r="B60" s="36">
        <v>56</v>
      </c>
      <c r="C60" s="37">
        <v>44850</v>
      </c>
      <c r="D60" s="38">
        <v>0.604166666666667</v>
      </c>
      <c r="E60" s="39" t="s">
        <v>576</v>
      </c>
      <c r="F60" s="40" t="str">
        <f>'2022年_トーナメント表'!CP11</f>
        <v>新庄グランツＳＣ</v>
      </c>
      <c r="G60" s="41"/>
      <c r="H60" s="42" t="s">
        <v>352</v>
      </c>
      <c r="I60" s="46"/>
      <c r="J60" s="40" t="str">
        <f>'2022年_トーナメント表'!CW12</f>
        <v>一條ＳＳＳ</v>
      </c>
      <c r="K60" s="47" t="s">
        <v>577</v>
      </c>
      <c r="L60" s="48" t="s">
        <v>578</v>
      </c>
      <c r="M60" s="49" t="str">
        <f>J38</f>
        <v>【5】の勝者</v>
      </c>
      <c r="N60" s="50" t="s">
        <v>367</v>
      </c>
      <c r="P60" s="29" t="s">
        <v>368</v>
      </c>
    </row>
    <row r="61" spans="2:16">
      <c r="B61" s="36">
        <v>57</v>
      </c>
      <c r="C61" s="37">
        <v>44850</v>
      </c>
      <c r="D61" s="38">
        <v>0.5</v>
      </c>
      <c r="E61" s="39" t="s">
        <v>579</v>
      </c>
      <c r="F61" s="40" t="str">
        <f>'2022年_トーナメント表'!CI13</f>
        <v>三川ＳＣｊｒ</v>
      </c>
      <c r="G61" s="41"/>
      <c r="H61" s="42" t="s">
        <v>352</v>
      </c>
      <c r="I61" s="46"/>
      <c r="J61" s="40" t="s">
        <v>580</v>
      </c>
      <c r="K61" s="47" t="s">
        <v>581</v>
      </c>
      <c r="L61" s="48" t="s">
        <v>582</v>
      </c>
      <c r="M61" s="49" t="s">
        <v>583</v>
      </c>
      <c r="N61" s="50" t="s">
        <v>393</v>
      </c>
      <c r="P61" s="29" t="s">
        <v>374</v>
      </c>
    </row>
    <row r="62" spans="2:16">
      <c r="B62" s="36">
        <v>58</v>
      </c>
      <c r="C62" s="37">
        <v>44857</v>
      </c>
      <c r="D62" s="38">
        <v>0.583333333333333</v>
      </c>
      <c r="E62" s="39" t="s">
        <v>584</v>
      </c>
      <c r="F62" s="40" t="str">
        <f>'2022年_トーナメント表'!BU16</f>
        <v>アビーカ米沢ＦＣ</v>
      </c>
      <c r="G62" s="41"/>
      <c r="H62" s="42" t="s">
        <v>352</v>
      </c>
      <c r="I62" s="46"/>
      <c r="J62" s="40" t="s">
        <v>585</v>
      </c>
      <c r="K62" s="47" t="s">
        <v>517</v>
      </c>
      <c r="L62" s="48" t="s">
        <v>34</v>
      </c>
      <c r="M62" s="49" t="s">
        <v>515</v>
      </c>
      <c r="N62" s="50" t="s">
        <v>356</v>
      </c>
      <c r="P62" s="29" t="s">
        <v>357</v>
      </c>
    </row>
    <row r="63" spans="2:16">
      <c r="B63" s="36">
        <v>59</v>
      </c>
      <c r="C63" s="37">
        <v>44844</v>
      </c>
      <c r="D63" s="38">
        <v>0.604166666666667</v>
      </c>
      <c r="E63" s="39" t="s">
        <v>586</v>
      </c>
      <c r="F63" s="40" t="str">
        <f>'2022年_トーナメント表'!BG16</f>
        <v>ＤＵＯ山形ＪＳＣ</v>
      </c>
      <c r="G63" s="41"/>
      <c r="H63" s="42" t="s">
        <v>352</v>
      </c>
      <c r="I63" s="46"/>
      <c r="J63" s="40" t="s">
        <v>587</v>
      </c>
      <c r="K63" s="47" t="s">
        <v>553</v>
      </c>
      <c r="L63" s="48" t="s">
        <v>44</v>
      </c>
      <c r="M63" s="49" t="s">
        <v>552</v>
      </c>
      <c r="N63" s="50" t="s">
        <v>434</v>
      </c>
      <c r="P63" s="29" t="s">
        <v>362</v>
      </c>
    </row>
    <row r="64" spans="2:16">
      <c r="B64" s="36">
        <v>60</v>
      </c>
      <c r="C64" s="37">
        <v>44864</v>
      </c>
      <c r="D64" s="38">
        <v>0.604166666666667</v>
      </c>
      <c r="E64" s="39" t="s">
        <v>1</v>
      </c>
      <c r="F64" s="40" t="str">
        <f>'2022年_トーナメント表'!BU25</f>
        <v>モンテディオ山形ジュニア庄内</v>
      </c>
      <c r="G64" s="41"/>
      <c r="H64" s="42" t="s">
        <v>352</v>
      </c>
      <c r="I64" s="46"/>
      <c r="J64" s="40" t="s">
        <v>588</v>
      </c>
      <c r="K64" s="47" t="s">
        <v>589</v>
      </c>
      <c r="L64" s="48" t="str">
        <f>F68</f>
        <v>【37】の勝者</v>
      </c>
      <c r="M64" s="49" t="str">
        <f>J68</f>
        <v>【38】の勝者</v>
      </c>
      <c r="N64" s="50" t="s">
        <v>356</v>
      </c>
      <c r="P64" s="29" t="s">
        <v>590</v>
      </c>
    </row>
    <row r="65" spans="2:16">
      <c r="B65" s="36">
        <v>61</v>
      </c>
      <c r="C65" s="37">
        <v>44864</v>
      </c>
      <c r="D65" s="38">
        <v>0.604166666666667</v>
      </c>
      <c r="E65" s="39" t="s">
        <v>591</v>
      </c>
      <c r="F65" s="40" t="s">
        <v>592</v>
      </c>
      <c r="G65" s="41"/>
      <c r="H65" s="42" t="s">
        <v>352</v>
      </c>
      <c r="I65" s="46"/>
      <c r="J65" s="40" t="s">
        <v>593</v>
      </c>
      <c r="K65" s="47" t="s">
        <v>594</v>
      </c>
      <c r="L65" s="48" t="str">
        <f t="shared" ref="L65:L67" si="0">F69</f>
        <v>【39】の勝者</v>
      </c>
      <c r="M65" s="49" t="str">
        <f t="shared" ref="M65:M67" si="1">J69</f>
        <v>【40】の勝者</v>
      </c>
      <c r="N65" s="50" t="s">
        <v>356</v>
      </c>
      <c r="P65" s="29" t="s">
        <v>590</v>
      </c>
    </row>
    <row r="66" spans="2:16">
      <c r="B66" s="36">
        <v>62</v>
      </c>
      <c r="C66" s="37">
        <v>44864</v>
      </c>
      <c r="D66" s="38">
        <v>0.604166666666667</v>
      </c>
      <c r="E66" s="39" t="s">
        <v>595</v>
      </c>
      <c r="F66" s="40" t="s">
        <v>596</v>
      </c>
      <c r="G66" s="41"/>
      <c r="H66" s="42" t="s">
        <v>352</v>
      </c>
      <c r="I66" s="46"/>
      <c r="J66" s="40" t="s">
        <v>597</v>
      </c>
      <c r="K66" s="47" t="s">
        <v>598</v>
      </c>
      <c r="L66" s="48" t="str">
        <f t="shared" si="0"/>
        <v>【41】の勝者</v>
      </c>
      <c r="M66" s="49" t="str">
        <f t="shared" si="1"/>
        <v>【42】の勝者</v>
      </c>
      <c r="N66" s="50" t="s">
        <v>356</v>
      </c>
      <c r="P66" s="29" t="s">
        <v>590</v>
      </c>
    </row>
    <row r="67" spans="2:16">
      <c r="B67" s="36">
        <v>63</v>
      </c>
      <c r="C67" s="37">
        <v>44864</v>
      </c>
      <c r="D67" s="38">
        <v>0.604166666666667</v>
      </c>
      <c r="E67" s="39" t="s">
        <v>599</v>
      </c>
      <c r="F67" s="40" t="s">
        <v>600</v>
      </c>
      <c r="G67" s="41"/>
      <c r="H67" s="42" t="s">
        <v>352</v>
      </c>
      <c r="I67" s="46"/>
      <c r="J67" s="40" t="s">
        <v>601</v>
      </c>
      <c r="K67" s="47" t="s">
        <v>602</v>
      </c>
      <c r="L67" s="48" t="str">
        <f t="shared" si="0"/>
        <v>【43】の勝者</v>
      </c>
      <c r="M67" s="49" t="str">
        <f t="shared" si="1"/>
        <v>【44】の勝者</v>
      </c>
      <c r="N67" s="50" t="s">
        <v>356</v>
      </c>
      <c r="P67" s="29" t="s">
        <v>590</v>
      </c>
    </row>
    <row r="68" spans="2:16">
      <c r="B68" s="36">
        <v>64</v>
      </c>
      <c r="C68" s="37">
        <v>44864</v>
      </c>
      <c r="D68" s="38">
        <v>0.416666666666667</v>
      </c>
      <c r="E68" s="39" t="s">
        <v>603</v>
      </c>
      <c r="F68" s="40" t="s">
        <v>604</v>
      </c>
      <c r="G68" s="41"/>
      <c r="H68" s="42" t="s">
        <v>352</v>
      </c>
      <c r="I68" s="46"/>
      <c r="J68" s="40" t="s">
        <v>605</v>
      </c>
      <c r="K68" s="47" t="s">
        <v>606</v>
      </c>
      <c r="L68" s="48" t="str">
        <f>F64</f>
        <v>モンテディオ山形ジュニア庄内</v>
      </c>
      <c r="M68" s="49" t="str">
        <f>J64</f>
        <v>【30】の勝者</v>
      </c>
      <c r="N68" s="50" t="s">
        <v>356</v>
      </c>
      <c r="P68" s="29" t="s">
        <v>590</v>
      </c>
    </row>
    <row r="69" spans="2:16">
      <c r="B69" s="36">
        <v>65</v>
      </c>
      <c r="C69" s="37">
        <v>44864</v>
      </c>
      <c r="D69" s="38">
        <v>0.416666666666667</v>
      </c>
      <c r="E69" s="39" t="s">
        <v>607</v>
      </c>
      <c r="F69" s="40" t="s">
        <v>608</v>
      </c>
      <c r="G69" s="41"/>
      <c r="H69" s="42" t="s">
        <v>352</v>
      </c>
      <c r="I69" s="46"/>
      <c r="J69" s="40" t="s">
        <v>609</v>
      </c>
      <c r="K69" s="47" t="s">
        <v>610</v>
      </c>
      <c r="L69" s="48" t="str">
        <f t="shared" ref="L69:L71" si="2">F65</f>
        <v>【31】の勝者</v>
      </c>
      <c r="M69" s="49" t="str">
        <f t="shared" ref="M69:M71" si="3">J65</f>
        <v>【32】の勝者</v>
      </c>
      <c r="N69" s="50" t="s">
        <v>356</v>
      </c>
      <c r="P69" s="29" t="s">
        <v>590</v>
      </c>
    </row>
    <row r="70" spans="2:16">
      <c r="B70" s="36">
        <v>66</v>
      </c>
      <c r="C70" s="37">
        <v>44864</v>
      </c>
      <c r="D70" s="38">
        <v>0.416666666666667</v>
      </c>
      <c r="E70" s="39" t="s">
        <v>611</v>
      </c>
      <c r="F70" s="40" t="s">
        <v>612</v>
      </c>
      <c r="G70" s="41"/>
      <c r="H70" s="42" t="s">
        <v>352</v>
      </c>
      <c r="I70" s="46"/>
      <c r="J70" s="40" t="s">
        <v>613</v>
      </c>
      <c r="K70" s="47" t="s">
        <v>614</v>
      </c>
      <c r="L70" s="48" t="str">
        <f t="shared" si="2"/>
        <v>【33】の勝者</v>
      </c>
      <c r="M70" s="49" t="str">
        <f t="shared" si="3"/>
        <v>【34】の勝者</v>
      </c>
      <c r="N70" s="50" t="s">
        <v>356</v>
      </c>
      <c r="P70" s="29" t="s">
        <v>590</v>
      </c>
    </row>
    <row r="71" spans="2:16">
      <c r="B71" s="36">
        <v>67</v>
      </c>
      <c r="C71" s="37">
        <v>44864</v>
      </c>
      <c r="D71" s="38">
        <v>0.416666666666667</v>
      </c>
      <c r="E71" s="39" t="s">
        <v>615</v>
      </c>
      <c r="F71" s="40" t="s">
        <v>616</v>
      </c>
      <c r="G71" s="41"/>
      <c r="H71" s="42" t="s">
        <v>352</v>
      </c>
      <c r="I71" s="46"/>
      <c r="J71" s="40" t="s">
        <v>617</v>
      </c>
      <c r="K71" s="47" t="s">
        <v>574</v>
      </c>
      <c r="L71" s="48" t="str">
        <f t="shared" si="2"/>
        <v>【35】の勝者</v>
      </c>
      <c r="M71" s="49" t="str">
        <f t="shared" si="3"/>
        <v>【36】の勝者</v>
      </c>
      <c r="N71" s="50" t="s">
        <v>356</v>
      </c>
      <c r="P71" s="29" t="s">
        <v>590</v>
      </c>
    </row>
    <row r="72" spans="2:16">
      <c r="B72" s="36">
        <v>68</v>
      </c>
      <c r="C72" s="37">
        <v>44864</v>
      </c>
      <c r="D72" s="38">
        <v>4.47916666666667</v>
      </c>
      <c r="E72" s="39" t="s">
        <v>618</v>
      </c>
      <c r="F72" s="40" t="s">
        <v>619</v>
      </c>
      <c r="G72" s="41"/>
      <c r="H72" s="42" t="s">
        <v>352</v>
      </c>
      <c r="I72" s="46"/>
      <c r="J72" s="40" t="s">
        <v>620</v>
      </c>
      <c r="K72" s="47" t="s">
        <v>621</v>
      </c>
      <c r="L72" s="48" t="str">
        <f>F76</f>
        <v>【53】の勝者</v>
      </c>
      <c r="M72" s="49" t="str">
        <f>J76</f>
        <v>【54】の勝者</v>
      </c>
      <c r="N72" s="50" t="s">
        <v>356</v>
      </c>
      <c r="P72" s="29" t="s">
        <v>590</v>
      </c>
    </row>
    <row r="73" spans="2:16">
      <c r="B73" s="36">
        <v>69</v>
      </c>
      <c r="C73" s="37">
        <v>44864</v>
      </c>
      <c r="D73" s="38">
        <v>4.47916666666667</v>
      </c>
      <c r="E73" s="39" t="s">
        <v>622</v>
      </c>
      <c r="F73" s="40" t="s">
        <v>623</v>
      </c>
      <c r="G73" s="41"/>
      <c r="H73" s="42" t="s">
        <v>352</v>
      </c>
      <c r="I73" s="46"/>
      <c r="J73" s="40" t="s">
        <v>624</v>
      </c>
      <c r="K73" s="47" t="s">
        <v>625</v>
      </c>
      <c r="L73" s="48" t="str">
        <f t="shared" ref="L73:L75" si="4">F77</f>
        <v>【55】の勝者</v>
      </c>
      <c r="M73" s="49" t="str">
        <f t="shared" ref="M73:M75" si="5">J77</f>
        <v>【56】の勝者</v>
      </c>
      <c r="N73" s="50" t="s">
        <v>356</v>
      </c>
      <c r="P73" s="29" t="s">
        <v>590</v>
      </c>
    </row>
    <row r="74" spans="2:16">
      <c r="B74" s="36">
        <v>70</v>
      </c>
      <c r="C74" s="37">
        <v>44864</v>
      </c>
      <c r="D74" s="38">
        <v>4.47916666666667</v>
      </c>
      <c r="E74" s="39" t="s">
        <v>626</v>
      </c>
      <c r="F74" s="40" t="s">
        <v>627</v>
      </c>
      <c r="G74" s="41"/>
      <c r="H74" s="42" t="s">
        <v>352</v>
      </c>
      <c r="I74" s="46"/>
      <c r="J74" s="40" t="s">
        <v>628</v>
      </c>
      <c r="K74" s="47" t="s">
        <v>629</v>
      </c>
      <c r="L74" s="48" t="str">
        <f t="shared" si="4"/>
        <v>【57】の勝者</v>
      </c>
      <c r="M74" s="49" t="str">
        <f t="shared" si="5"/>
        <v>【58】の勝者</v>
      </c>
      <c r="N74" s="50" t="s">
        <v>356</v>
      </c>
      <c r="P74" s="29" t="s">
        <v>590</v>
      </c>
    </row>
    <row r="75" spans="2:16">
      <c r="B75" s="36">
        <v>71</v>
      </c>
      <c r="C75" s="37">
        <v>44864</v>
      </c>
      <c r="D75" s="38">
        <v>4.47916666666667</v>
      </c>
      <c r="E75" s="39" t="s">
        <v>575</v>
      </c>
      <c r="F75" s="40" t="s">
        <v>630</v>
      </c>
      <c r="G75" s="41"/>
      <c r="H75" s="42" t="s">
        <v>352</v>
      </c>
      <c r="I75" s="46"/>
      <c r="J75" s="40" t="s">
        <v>631</v>
      </c>
      <c r="K75" s="47" t="s">
        <v>632</v>
      </c>
      <c r="L75" s="48" t="str">
        <f t="shared" si="4"/>
        <v>【59】の勝者</v>
      </c>
      <c r="M75" s="49" t="str">
        <f t="shared" si="5"/>
        <v>Ｓ・Ｆ・Ｃ　ジェラーレ</v>
      </c>
      <c r="N75" s="50" t="s">
        <v>356</v>
      </c>
      <c r="P75" s="29" t="s">
        <v>590</v>
      </c>
    </row>
    <row r="76" spans="2:16">
      <c r="B76" s="36">
        <v>72</v>
      </c>
      <c r="C76" s="37">
        <v>44864</v>
      </c>
      <c r="D76" s="38">
        <v>0.541666666666667</v>
      </c>
      <c r="E76" s="39" t="s">
        <v>633</v>
      </c>
      <c r="F76" s="40" t="s">
        <v>634</v>
      </c>
      <c r="G76" s="41"/>
      <c r="H76" s="42" t="s">
        <v>352</v>
      </c>
      <c r="I76" s="46"/>
      <c r="J76" s="40" t="s">
        <v>635</v>
      </c>
      <c r="K76" s="47" t="s">
        <v>636</v>
      </c>
      <c r="L76" s="48" t="str">
        <f>F72</f>
        <v>【45】の勝者</v>
      </c>
      <c r="M76" s="49" t="str">
        <f>J72</f>
        <v>【46】の勝者</v>
      </c>
      <c r="N76" s="50" t="s">
        <v>356</v>
      </c>
      <c r="P76" s="29" t="s">
        <v>590</v>
      </c>
    </row>
    <row r="77" spans="2:16">
      <c r="B77" s="36">
        <v>73</v>
      </c>
      <c r="C77" s="37">
        <v>44864</v>
      </c>
      <c r="D77" s="38">
        <v>0.541666666666667</v>
      </c>
      <c r="E77" s="39" t="s">
        <v>637</v>
      </c>
      <c r="F77" s="40" t="s">
        <v>638</v>
      </c>
      <c r="G77" s="41"/>
      <c r="H77" s="42" t="s">
        <v>352</v>
      </c>
      <c r="I77" s="46"/>
      <c r="J77" s="40" t="s">
        <v>639</v>
      </c>
      <c r="K77" s="47" t="s">
        <v>640</v>
      </c>
      <c r="L77" s="48" t="str">
        <f t="shared" ref="L77:L79" si="6">F73</f>
        <v>【47】の勝者</v>
      </c>
      <c r="M77" s="49" t="str">
        <f t="shared" ref="M77:M79" si="7">J73</f>
        <v>【48】の勝者</v>
      </c>
      <c r="N77" s="50" t="s">
        <v>356</v>
      </c>
      <c r="P77" s="29" t="s">
        <v>590</v>
      </c>
    </row>
    <row r="78" spans="2:16">
      <c r="B78" s="36">
        <v>74</v>
      </c>
      <c r="C78" s="37">
        <v>44864</v>
      </c>
      <c r="D78" s="38">
        <v>0.541666666666667</v>
      </c>
      <c r="E78" s="39" t="s">
        <v>641</v>
      </c>
      <c r="F78" s="40" t="s">
        <v>642</v>
      </c>
      <c r="G78" s="41"/>
      <c r="H78" s="42" t="s">
        <v>352</v>
      </c>
      <c r="I78" s="46"/>
      <c r="J78" s="40" t="s">
        <v>643</v>
      </c>
      <c r="K78" s="47" t="s">
        <v>644</v>
      </c>
      <c r="L78" s="48" t="str">
        <f t="shared" si="6"/>
        <v>【49】の勝者</v>
      </c>
      <c r="M78" s="49" t="str">
        <f t="shared" si="7"/>
        <v>【50】の勝者</v>
      </c>
      <c r="N78" s="50" t="s">
        <v>356</v>
      </c>
      <c r="P78" s="29" t="s">
        <v>590</v>
      </c>
    </row>
    <row r="79" spans="2:16">
      <c r="B79" s="36">
        <v>75</v>
      </c>
      <c r="C79" s="37">
        <v>44864</v>
      </c>
      <c r="D79" s="38">
        <v>0.541666666666667</v>
      </c>
      <c r="E79" s="39" t="s">
        <v>645</v>
      </c>
      <c r="F79" s="40" t="s">
        <v>646</v>
      </c>
      <c r="G79" s="41"/>
      <c r="H79" s="42" t="s">
        <v>352</v>
      </c>
      <c r="I79" s="46"/>
      <c r="J79" s="40" t="str">
        <f>'2022年_トーナメント表'!CB25</f>
        <v>Ｓ・Ｆ・Ｃ　ジェラーレ</v>
      </c>
      <c r="K79" s="47" t="s">
        <v>341</v>
      </c>
      <c r="L79" s="48" t="str">
        <f t="shared" si="6"/>
        <v>【51】の勝者</v>
      </c>
      <c r="M79" s="49" t="str">
        <f t="shared" si="7"/>
        <v>【52】の勝者</v>
      </c>
      <c r="N79" s="50" t="s">
        <v>356</v>
      </c>
      <c r="P79" s="29" t="s">
        <v>590</v>
      </c>
    </row>
    <row r="80" spans="2:16">
      <c r="B80" s="36">
        <v>76</v>
      </c>
      <c r="C80" s="37">
        <v>44868</v>
      </c>
      <c r="D80" s="38">
        <v>0.416666666666667</v>
      </c>
      <c r="E80" s="39" t="s">
        <v>647</v>
      </c>
      <c r="F80" s="40" t="s">
        <v>648</v>
      </c>
      <c r="G80" s="41"/>
      <c r="H80" s="42" t="s">
        <v>352</v>
      </c>
      <c r="I80" s="46"/>
      <c r="J80" s="40" t="s">
        <v>649</v>
      </c>
      <c r="K80" s="47" t="s">
        <v>650</v>
      </c>
      <c r="L80" s="48" t="str">
        <f>F84</f>
        <v>【68】の勝者</v>
      </c>
      <c r="M80" s="49" t="str">
        <f>J84</f>
        <v>【69】の勝者</v>
      </c>
      <c r="N80" s="50" t="s">
        <v>356</v>
      </c>
      <c r="P80" s="29" t="s">
        <v>590</v>
      </c>
    </row>
    <row r="81" spans="2:16">
      <c r="B81" s="36">
        <v>77</v>
      </c>
      <c r="C81" s="37">
        <v>44868</v>
      </c>
      <c r="D81" s="38">
        <v>0.416666666666667</v>
      </c>
      <c r="E81" s="39" t="s">
        <v>651</v>
      </c>
      <c r="F81" s="40" t="s">
        <v>652</v>
      </c>
      <c r="G81" s="41"/>
      <c r="H81" s="42" t="s">
        <v>352</v>
      </c>
      <c r="I81" s="46"/>
      <c r="J81" s="40" t="s">
        <v>653</v>
      </c>
      <c r="K81" s="47" t="s">
        <v>654</v>
      </c>
      <c r="L81" s="48" t="str">
        <f t="shared" ref="L81:L83" si="8">F85</f>
        <v>【70】の勝者</v>
      </c>
      <c r="M81" s="49" t="str">
        <f t="shared" ref="M81:M83" si="9">J85</f>
        <v>【71】の勝者</v>
      </c>
      <c r="N81" s="50" t="s">
        <v>356</v>
      </c>
      <c r="P81" s="29" t="s">
        <v>590</v>
      </c>
    </row>
    <row r="82" spans="2:16">
      <c r="B82" s="36">
        <v>78</v>
      </c>
      <c r="C82" s="37">
        <v>44868</v>
      </c>
      <c r="D82" s="38">
        <v>0.416666666666667</v>
      </c>
      <c r="E82" s="39" t="s">
        <v>655</v>
      </c>
      <c r="F82" s="40" t="s">
        <v>656</v>
      </c>
      <c r="G82" s="41"/>
      <c r="H82" s="42" t="s">
        <v>352</v>
      </c>
      <c r="I82" s="46"/>
      <c r="J82" s="40" t="s">
        <v>657</v>
      </c>
      <c r="K82" s="47" t="s">
        <v>658</v>
      </c>
      <c r="L82" s="48" t="str">
        <f t="shared" si="8"/>
        <v>【72】の勝者</v>
      </c>
      <c r="M82" s="49" t="str">
        <f t="shared" si="9"/>
        <v>【73】の勝者</v>
      </c>
      <c r="N82" s="50" t="s">
        <v>356</v>
      </c>
      <c r="P82" s="29" t="s">
        <v>590</v>
      </c>
    </row>
    <row r="83" spans="2:16">
      <c r="B83" s="36">
        <v>79</v>
      </c>
      <c r="C83" s="37">
        <v>44868</v>
      </c>
      <c r="D83" s="38">
        <v>0.416666666666667</v>
      </c>
      <c r="E83" s="39" t="s">
        <v>659</v>
      </c>
      <c r="F83" s="40" t="s">
        <v>660</v>
      </c>
      <c r="G83" s="41"/>
      <c r="H83" s="42" t="s">
        <v>352</v>
      </c>
      <c r="I83" s="46"/>
      <c r="J83" s="40" t="s">
        <v>661</v>
      </c>
      <c r="K83" s="47" t="s">
        <v>662</v>
      </c>
      <c r="L83" s="48" t="str">
        <f t="shared" si="8"/>
        <v>【74】の勝者</v>
      </c>
      <c r="M83" s="49" t="str">
        <f t="shared" si="9"/>
        <v>【75】の勝者</v>
      </c>
      <c r="N83" s="50" t="s">
        <v>356</v>
      </c>
      <c r="P83" s="29" t="s">
        <v>590</v>
      </c>
    </row>
    <row r="84" spans="2:16">
      <c r="B84" s="36">
        <v>80</v>
      </c>
      <c r="C84" s="37">
        <v>44868</v>
      </c>
      <c r="D84" s="38">
        <v>0.479166666666667</v>
      </c>
      <c r="E84" s="39" t="s">
        <v>663</v>
      </c>
      <c r="F84" s="40" t="s">
        <v>664</v>
      </c>
      <c r="G84" s="41"/>
      <c r="H84" s="42" t="s">
        <v>352</v>
      </c>
      <c r="I84" s="46"/>
      <c r="J84" s="40" t="s">
        <v>665</v>
      </c>
      <c r="K84" s="47" t="s">
        <v>666</v>
      </c>
      <c r="L84" s="48" t="str">
        <f>F80</f>
        <v>【60】の勝者</v>
      </c>
      <c r="M84" s="49" t="str">
        <f>J80</f>
        <v>【61】の勝者</v>
      </c>
      <c r="N84" s="50" t="s">
        <v>356</v>
      </c>
      <c r="P84" s="29" t="s">
        <v>590</v>
      </c>
    </row>
    <row r="85" spans="2:16">
      <c r="B85" s="36">
        <v>81</v>
      </c>
      <c r="C85" s="37">
        <v>44868</v>
      </c>
      <c r="D85" s="38">
        <v>0.479166666666667</v>
      </c>
      <c r="E85" s="39" t="s">
        <v>667</v>
      </c>
      <c r="F85" s="40" t="s">
        <v>668</v>
      </c>
      <c r="G85" s="41"/>
      <c r="H85" s="42" t="s">
        <v>352</v>
      </c>
      <c r="I85" s="46"/>
      <c r="J85" s="40" t="s">
        <v>669</v>
      </c>
      <c r="K85" s="47" t="s">
        <v>670</v>
      </c>
      <c r="L85" s="48" t="str">
        <f t="shared" ref="L85:L87" si="10">F81</f>
        <v>【62】の勝者</v>
      </c>
      <c r="M85" s="49" t="str">
        <f t="shared" ref="M85:M87" si="11">J81</f>
        <v>【63】の勝者</v>
      </c>
      <c r="N85" s="50" t="s">
        <v>356</v>
      </c>
      <c r="P85" s="29" t="s">
        <v>590</v>
      </c>
    </row>
    <row r="86" spans="2:16">
      <c r="B86" s="36">
        <v>82</v>
      </c>
      <c r="C86" s="37">
        <v>44868</v>
      </c>
      <c r="D86" s="38">
        <v>0.479166666666667</v>
      </c>
      <c r="E86" s="39" t="s">
        <v>671</v>
      </c>
      <c r="F86" s="40" t="s">
        <v>672</v>
      </c>
      <c r="G86" s="41"/>
      <c r="H86" s="42" t="s">
        <v>352</v>
      </c>
      <c r="I86" s="46"/>
      <c r="J86" s="40" t="s">
        <v>673</v>
      </c>
      <c r="K86" s="47" t="s">
        <v>674</v>
      </c>
      <c r="L86" s="48" t="str">
        <f t="shared" si="10"/>
        <v>【64】の勝者</v>
      </c>
      <c r="M86" s="49" t="str">
        <f t="shared" si="11"/>
        <v>【65】の勝者</v>
      </c>
      <c r="N86" s="50" t="s">
        <v>356</v>
      </c>
      <c r="P86" s="29" t="s">
        <v>590</v>
      </c>
    </row>
    <row r="87" spans="2:16">
      <c r="B87" s="36">
        <v>83</v>
      </c>
      <c r="C87" s="37">
        <v>44868</v>
      </c>
      <c r="D87" s="38">
        <v>0.479166666666667</v>
      </c>
      <c r="E87" s="39" t="s">
        <v>675</v>
      </c>
      <c r="F87" s="40" t="s">
        <v>676</v>
      </c>
      <c r="G87" s="41"/>
      <c r="H87" s="42" t="s">
        <v>352</v>
      </c>
      <c r="I87" s="46"/>
      <c r="J87" s="40" t="s">
        <v>677</v>
      </c>
      <c r="K87" s="47" t="s">
        <v>678</v>
      </c>
      <c r="L87" s="48" t="str">
        <f t="shared" si="10"/>
        <v>【66】の勝者</v>
      </c>
      <c r="M87" s="49" t="str">
        <f t="shared" si="11"/>
        <v>【67】の勝者</v>
      </c>
      <c r="N87" s="50" t="s">
        <v>356</v>
      </c>
      <c r="P87" s="29" t="s">
        <v>590</v>
      </c>
    </row>
    <row r="88" spans="2:16">
      <c r="B88" s="36">
        <v>84</v>
      </c>
      <c r="C88" s="37">
        <v>44868</v>
      </c>
      <c r="D88" s="38">
        <v>0.541666666666667</v>
      </c>
      <c r="E88" s="39" t="s">
        <v>679</v>
      </c>
      <c r="F88" s="40" t="s">
        <v>680</v>
      </c>
      <c r="G88" s="41"/>
      <c r="H88" s="42" t="s">
        <v>352</v>
      </c>
      <c r="I88" s="46"/>
      <c r="J88" s="40" t="s">
        <v>681</v>
      </c>
      <c r="K88" s="47" t="s">
        <v>682</v>
      </c>
      <c r="L88" s="48" t="s">
        <v>683</v>
      </c>
      <c r="M88" s="49" t="s">
        <v>684</v>
      </c>
      <c r="N88" s="50" t="s">
        <v>356</v>
      </c>
      <c r="P88" s="29" t="s">
        <v>590</v>
      </c>
    </row>
    <row r="89" spans="2:16">
      <c r="B89" s="36">
        <v>85</v>
      </c>
      <c r="C89" s="37">
        <v>44868</v>
      </c>
      <c r="D89" s="38">
        <v>0.541666666666667</v>
      </c>
      <c r="E89" s="39" t="s">
        <v>685</v>
      </c>
      <c r="F89" s="40" t="s">
        <v>686</v>
      </c>
      <c r="G89" s="41"/>
      <c r="H89" s="42" t="s">
        <v>352</v>
      </c>
      <c r="I89" s="46"/>
      <c r="J89" s="40" t="s">
        <v>687</v>
      </c>
      <c r="K89" s="47" t="s">
        <v>688</v>
      </c>
      <c r="L89" s="48" t="s">
        <v>689</v>
      </c>
      <c r="M89" s="49" t="s">
        <v>690</v>
      </c>
      <c r="N89" s="50" t="s">
        <v>356</v>
      </c>
      <c r="P89" s="29" t="s">
        <v>590</v>
      </c>
    </row>
    <row r="90" spans="2:16">
      <c r="B90" s="36">
        <v>86</v>
      </c>
      <c r="C90" s="37">
        <v>44868</v>
      </c>
      <c r="D90" s="38">
        <v>0.604166666666667</v>
      </c>
      <c r="E90" s="39" t="s">
        <v>691</v>
      </c>
      <c r="F90" s="40" t="s">
        <v>692</v>
      </c>
      <c r="G90" s="41"/>
      <c r="H90" s="42" t="s">
        <v>352</v>
      </c>
      <c r="I90" s="46"/>
      <c r="J90" s="40" t="s">
        <v>693</v>
      </c>
      <c r="K90" s="47" t="s">
        <v>694</v>
      </c>
      <c r="L90" s="48" t="s">
        <v>695</v>
      </c>
      <c r="M90" s="49" t="s">
        <v>696</v>
      </c>
      <c r="N90" s="50" t="s">
        <v>356</v>
      </c>
      <c r="P90" s="29" t="s">
        <v>590</v>
      </c>
    </row>
    <row r="91" spans="2:16">
      <c r="B91" s="36">
        <v>87</v>
      </c>
      <c r="C91" s="37">
        <v>44868</v>
      </c>
      <c r="D91" s="38">
        <v>0.604166666666667</v>
      </c>
      <c r="E91" s="39" t="s">
        <v>697</v>
      </c>
      <c r="F91" s="40" t="s">
        <v>698</v>
      </c>
      <c r="G91" s="41"/>
      <c r="H91" s="42" t="s">
        <v>352</v>
      </c>
      <c r="I91" s="46"/>
      <c r="J91" s="40" t="s">
        <v>699</v>
      </c>
      <c r="K91" s="47" t="s">
        <v>700</v>
      </c>
      <c r="L91" s="48" t="s">
        <v>701</v>
      </c>
      <c r="M91" s="49" t="s">
        <v>702</v>
      </c>
      <c r="N91" s="50" t="s">
        <v>356</v>
      </c>
      <c r="P91" s="29" t="s">
        <v>590</v>
      </c>
    </row>
    <row r="92" spans="2:16">
      <c r="B92" s="36">
        <v>88</v>
      </c>
      <c r="C92" s="37">
        <v>44870</v>
      </c>
      <c r="D92" s="38">
        <v>0.4375</v>
      </c>
      <c r="E92" s="39" t="s">
        <v>703</v>
      </c>
      <c r="F92" s="40" t="s">
        <v>704</v>
      </c>
      <c r="G92" s="41"/>
      <c r="H92" s="42" t="s">
        <v>352</v>
      </c>
      <c r="I92" s="46"/>
      <c r="J92" s="40" t="s">
        <v>705</v>
      </c>
      <c r="K92" s="47" t="s">
        <v>706</v>
      </c>
      <c r="L92" s="48" t="s">
        <v>707</v>
      </c>
      <c r="M92" s="49" t="s">
        <v>707</v>
      </c>
      <c r="N92" s="50" t="s">
        <v>708</v>
      </c>
      <c r="P92" s="29" t="s">
        <v>590</v>
      </c>
    </row>
    <row r="93" spans="2:16">
      <c r="B93" s="36">
        <v>89</v>
      </c>
      <c r="C93" s="37">
        <v>44870</v>
      </c>
      <c r="D93" s="38">
        <v>0.520833333333333</v>
      </c>
      <c r="E93" s="39" t="s">
        <v>709</v>
      </c>
      <c r="F93" s="40" t="s">
        <v>710</v>
      </c>
      <c r="G93" s="41"/>
      <c r="H93" s="42" t="s">
        <v>352</v>
      </c>
      <c r="I93" s="46"/>
      <c r="J93" s="40" t="s">
        <v>711</v>
      </c>
      <c r="K93" s="47" t="s">
        <v>712</v>
      </c>
      <c r="L93" s="48" t="s">
        <v>707</v>
      </c>
      <c r="M93" s="49" t="s">
        <v>707</v>
      </c>
      <c r="N93" s="50" t="s">
        <v>708</v>
      </c>
      <c r="P93" s="29" t="s">
        <v>590</v>
      </c>
    </row>
    <row r="94" spans="2:16">
      <c r="B94" s="36">
        <v>90</v>
      </c>
      <c r="C94" s="37">
        <v>44871</v>
      </c>
      <c r="D94" s="38">
        <v>0.4375</v>
      </c>
      <c r="E94" s="39" t="s">
        <v>713</v>
      </c>
      <c r="F94" s="40" t="s">
        <v>714</v>
      </c>
      <c r="G94" s="41"/>
      <c r="H94" s="42" t="s">
        <v>352</v>
      </c>
      <c r="I94" s="46"/>
      <c r="J94" s="40" t="s">
        <v>715</v>
      </c>
      <c r="K94" s="47" t="s">
        <v>716</v>
      </c>
      <c r="L94" s="48" t="s">
        <v>707</v>
      </c>
      <c r="M94" s="49" t="s">
        <v>707</v>
      </c>
      <c r="N94" s="50" t="s">
        <v>708</v>
      </c>
      <c r="P94" s="29" t="s">
        <v>590</v>
      </c>
    </row>
    <row r="95" spans="2:16">
      <c r="B95" s="36">
        <v>91</v>
      </c>
      <c r="C95" s="37">
        <v>44871</v>
      </c>
      <c r="D95" s="38">
        <v>0.541666666666667</v>
      </c>
      <c r="E95" s="39" t="s">
        <v>717</v>
      </c>
      <c r="F95" s="40" t="s">
        <v>718</v>
      </c>
      <c r="G95" s="41"/>
      <c r="H95" s="42" t="s">
        <v>352</v>
      </c>
      <c r="I95" s="46"/>
      <c r="J95" s="40" t="s">
        <v>719</v>
      </c>
      <c r="K95" s="47" t="s">
        <v>720</v>
      </c>
      <c r="L95" s="48" t="s">
        <v>707</v>
      </c>
      <c r="M95" s="49" t="s">
        <v>707</v>
      </c>
      <c r="N95" s="50" t="s">
        <v>708</v>
      </c>
      <c r="P95" s="29" t="s">
        <v>590</v>
      </c>
    </row>
    <row r="116" spans="16:16">
      <c r="P116" s="28"/>
    </row>
    <row r="119" spans="17:17">
      <c r="Q119" s="29"/>
    </row>
    <row r="121" spans="16:16">
      <c r="P121" s="28"/>
    </row>
  </sheetData>
  <autoFilter ref="B4:P95">
    <extLst/>
  </autoFilter>
  <mergeCells count="2">
    <mergeCell ref="E4:K4"/>
    <mergeCell ref="L4:M4"/>
  </mergeCells>
  <pageMargins left="0.7" right="0.7" top="0.75" bottom="0.75" header="0.3" footer="0.3"/>
  <pageSetup paperSize="9" scale="45" orientation="portrait"/>
  <headerFooter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39"/>
  <sheetViews>
    <sheetView workbookViewId="0">
      <selection activeCell="A1" sqref="A1"/>
    </sheetView>
  </sheetViews>
  <sheetFormatPr defaultColWidth="9" defaultRowHeight="18.75" outlineLevelCol="5"/>
  <cols>
    <col min="1" max="1" width="9" style="1"/>
    <col min="2" max="2" width="19.2" style="1" customWidth="1"/>
    <col min="3" max="4" width="9" style="1"/>
    <col min="5" max="6" width="19.2" style="1" customWidth="1"/>
    <col min="7" max="16384" width="9" style="1"/>
  </cols>
  <sheetData>
    <row r="3" spans="2:6">
      <c r="B3" s="2" t="s">
        <v>721</v>
      </c>
      <c r="C3" s="2"/>
      <c r="D3" s="2"/>
      <c r="E3" s="2" t="s">
        <v>722</v>
      </c>
      <c r="F3" s="2" t="s">
        <v>723</v>
      </c>
    </row>
    <row r="4" spans="2:6">
      <c r="B4" s="2" t="s">
        <v>724</v>
      </c>
      <c r="C4" s="2">
        <v>1</v>
      </c>
      <c r="D4" s="2"/>
      <c r="E4" s="2"/>
      <c r="F4" s="2"/>
    </row>
    <row r="5" spans="2:6">
      <c r="B5" s="2" t="s">
        <v>725</v>
      </c>
      <c r="C5" s="2">
        <v>2</v>
      </c>
      <c r="D5" s="2"/>
      <c r="E5" s="2" t="s">
        <v>725</v>
      </c>
      <c r="F5" s="2"/>
    </row>
    <row r="6" spans="2:6">
      <c r="B6" s="2" t="s">
        <v>726</v>
      </c>
      <c r="C6" s="2">
        <v>3</v>
      </c>
      <c r="D6" s="2"/>
      <c r="E6" s="2" t="s">
        <v>726</v>
      </c>
      <c r="F6" s="2"/>
    </row>
    <row r="7" spans="2:6">
      <c r="B7" s="2" t="s">
        <v>453</v>
      </c>
      <c r="C7" s="2">
        <v>4</v>
      </c>
      <c r="D7" s="2"/>
      <c r="E7" s="2" t="s">
        <v>453</v>
      </c>
      <c r="F7" s="2"/>
    </row>
    <row r="8" spans="2:6">
      <c r="B8" s="2" t="s">
        <v>523</v>
      </c>
      <c r="C8" s="2">
        <v>5</v>
      </c>
      <c r="D8" s="2"/>
      <c r="E8" s="2"/>
      <c r="F8" s="2" t="s">
        <v>523</v>
      </c>
    </row>
    <row r="9" spans="2:6">
      <c r="B9" s="2" t="s">
        <v>727</v>
      </c>
      <c r="C9" s="2">
        <v>6</v>
      </c>
      <c r="D9" s="2"/>
      <c r="E9" s="2" t="s">
        <v>727</v>
      </c>
      <c r="F9" s="2"/>
    </row>
    <row r="10" spans="2:6">
      <c r="B10" s="2" t="s">
        <v>545</v>
      </c>
      <c r="C10" s="2">
        <v>7</v>
      </c>
      <c r="D10" s="2"/>
      <c r="E10" s="2"/>
      <c r="F10" s="2" t="s">
        <v>545</v>
      </c>
    </row>
    <row r="11" spans="2:6">
      <c r="B11" s="2" t="s">
        <v>562</v>
      </c>
      <c r="C11" s="2">
        <v>8</v>
      </c>
      <c r="D11" s="2"/>
      <c r="E11" s="2"/>
      <c r="F11" s="2" t="s">
        <v>562</v>
      </c>
    </row>
    <row r="12" spans="2:6">
      <c r="B12" s="2" t="s">
        <v>578</v>
      </c>
      <c r="C12" s="2">
        <v>9</v>
      </c>
      <c r="D12" s="2"/>
      <c r="E12" s="2"/>
      <c r="F12" s="2" t="s">
        <v>578</v>
      </c>
    </row>
    <row r="13" spans="2:6">
      <c r="B13" s="2" t="s">
        <v>728</v>
      </c>
      <c r="C13" s="2">
        <v>10</v>
      </c>
      <c r="D13" s="2"/>
      <c r="E13" s="2"/>
      <c r="F13" s="2" t="s">
        <v>728</v>
      </c>
    </row>
    <row r="16" spans="2:6">
      <c r="B16" s="2" t="s">
        <v>729</v>
      </c>
      <c r="C16" s="2"/>
      <c r="D16" s="2"/>
      <c r="E16" s="2" t="s">
        <v>730</v>
      </c>
      <c r="F16" s="2" t="s">
        <v>731</v>
      </c>
    </row>
    <row r="17" spans="2:6">
      <c r="B17" s="2" t="s">
        <v>732</v>
      </c>
      <c r="C17" s="2">
        <v>1</v>
      </c>
      <c r="D17" s="2"/>
      <c r="E17" s="2"/>
      <c r="F17" s="2"/>
    </row>
    <row r="18" spans="2:6">
      <c r="B18" s="2" t="s">
        <v>733</v>
      </c>
      <c r="C18" s="2">
        <v>2</v>
      </c>
      <c r="D18" s="2"/>
      <c r="E18" s="2" t="s">
        <v>733</v>
      </c>
      <c r="F18" s="2"/>
    </row>
    <row r="19" spans="2:6">
      <c r="B19" s="2" t="s">
        <v>734</v>
      </c>
      <c r="C19" s="2">
        <v>3</v>
      </c>
      <c r="D19" s="2"/>
      <c r="E19" s="2" t="s">
        <v>734</v>
      </c>
      <c r="F19" s="2"/>
    </row>
    <row r="20" spans="2:6">
      <c r="B20" s="2" t="s">
        <v>735</v>
      </c>
      <c r="C20" s="2">
        <v>4</v>
      </c>
      <c r="D20" s="2"/>
      <c r="E20" s="2" t="s">
        <v>735</v>
      </c>
      <c r="F20" s="2"/>
    </row>
    <row r="21" spans="2:6">
      <c r="B21" s="2" t="s">
        <v>556</v>
      </c>
      <c r="C21" s="2">
        <v>5</v>
      </c>
      <c r="D21" s="2"/>
      <c r="E21" s="2"/>
      <c r="F21" s="2" t="s">
        <v>556</v>
      </c>
    </row>
    <row r="22" spans="2:6">
      <c r="B22" s="2" t="s">
        <v>736</v>
      </c>
      <c r="C22" s="2">
        <v>6</v>
      </c>
      <c r="D22" s="2"/>
      <c r="E22" s="2" t="s">
        <v>736</v>
      </c>
      <c r="F22" s="2"/>
    </row>
    <row r="23" spans="2:6">
      <c r="B23" s="2" t="s">
        <v>737</v>
      </c>
      <c r="C23" s="2">
        <v>7</v>
      </c>
      <c r="D23" s="2"/>
      <c r="E23" s="2" t="s">
        <v>737</v>
      </c>
      <c r="F23" s="2"/>
    </row>
    <row r="24" spans="2:6">
      <c r="B24" s="2" t="s">
        <v>34</v>
      </c>
      <c r="C24" s="2">
        <v>8</v>
      </c>
      <c r="D24" s="2"/>
      <c r="E24" s="2"/>
      <c r="F24" s="2" t="s">
        <v>34</v>
      </c>
    </row>
    <row r="25" spans="2:6">
      <c r="B25" s="2" t="s">
        <v>80</v>
      </c>
      <c r="C25" s="2">
        <v>9</v>
      </c>
      <c r="D25" s="2"/>
      <c r="E25" s="2" t="s">
        <v>80</v>
      </c>
      <c r="F25" s="2"/>
    </row>
    <row r="26" spans="2:6">
      <c r="B26" s="2" t="s">
        <v>738</v>
      </c>
      <c r="C26" s="2">
        <v>10</v>
      </c>
      <c r="D26" s="2"/>
      <c r="E26" s="2"/>
      <c r="F26" s="2" t="s">
        <v>738</v>
      </c>
    </row>
    <row r="29" spans="2:6">
      <c r="B29" s="2" t="s">
        <v>739</v>
      </c>
      <c r="C29" s="2"/>
      <c r="D29" s="2"/>
      <c r="E29" s="2" t="s">
        <v>730</v>
      </c>
      <c r="F29" s="2" t="s">
        <v>731</v>
      </c>
    </row>
    <row r="30" spans="2:6">
      <c r="B30" s="2" t="s">
        <v>740</v>
      </c>
      <c r="C30" s="2">
        <v>1</v>
      </c>
      <c r="D30" s="2"/>
      <c r="E30" s="2" t="s">
        <v>740</v>
      </c>
      <c r="F30" s="2"/>
    </row>
    <row r="31" spans="2:6">
      <c r="B31" s="2" t="s">
        <v>741</v>
      </c>
      <c r="C31" s="2">
        <v>2</v>
      </c>
      <c r="D31" s="2"/>
      <c r="E31" s="2"/>
      <c r="F31" s="2" t="s">
        <v>741</v>
      </c>
    </row>
    <row r="32" spans="2:6">
      <c r="B32" s="2" t="s">
        <v>742</v>
      </c>
      <c r="C32" s="2">
        <v>3</v>
      </c>
      <c r="D32" s="2"/>
      <c r="E32" s="2" t="s">
        <v>742</v>
      </c>
      <c r="F32" s="2"/>
    </row>
    <row r="33" spans="2:6">
      <c r="B33" s="2" t="s">
        <v>743</v>
      </c>
      <c r="C33" s="2">
        <v>4</v>
      </c>
      <c r="D33" s="2"/>
      <c r="E33" s="2" t="s">
        <v>743</v>
      </c>
      <c r="F33" s="2"/>
    </row>
    <row r="34" spans="2:6">
      <c r="B34" s="2" t="s">
        <v>744</v>
      </c>
      <c r="C34" s="2">
        <v>5</v>
      </c>
      <c r="D34" s="2"/>
      <c r="E34" s="2" t="s">
        <v>744</v>
      </c>
      <c r="F34" s="2"/>
    </row>
    <row r="35" spans="2:6">
      <c r="B35" s="2" t="s">
        <v>549</v>
      </c>
      <c r="C35" s="2">
        <v>6</v>
      </c>
      <c r="D35" s="2"/>
      <c r="E35" s="2"/>
      <c r="F35" s="2" t="s">
        <v>549</v>
      </c>
    </row>
    <row r="36" spans="2:6">
      <c r="B36" s="2" t="s">
        <v>745</v>
      </c>
      <c r="C36" s="2">
        <v>7</v>
      </c>
      <c r="D36" s="2"/>
      <c r="E36" s="2"/>
      <c r="F36" s="2" t="s">
        <v>745</v>
      </c>
    </row>
    <row r="37" spans="2:6">
      <c r="B37" s="2" t="s">
        <v>746</v>
      </c>
      <c r="C37" s="2">
        <v>8</v>
      </c>
      <c r="D37" s="2"/>
      <c r="E37" s="2" t="s">
        <v>746</v>
      </c>
      <c r="F37" s="2"/>
    </row>
    <row r="38" spans="2:6">
      <c r="B38" s="2" t="s">
        <v>445</v>
      </c>
      <c r="C38" s="2">
        <v>9</v>
      </c>
      <c r="D38" s="2"/>
      <c r="E38" s="2" t="s">
        <v>445</v>
      </c>
      <c r="F38" s="2"/>
    </row>
    <row r="39" spans="2:6">
      <c r="B39" s="2" t="s">
        <v>747</v>
      </c>
      <c r="C39" s="2">
        <v>10</v>
      </c>
      <c r="D39" s="2"/>
      <c r="E39" s="2" t="s">
        <v>747</v>
      </c>
      <c r="F39" s="2"/>
    </row>
  </sheetData>
  <sortState ref="F4:G23">
    <sortCondition ref="G4:G23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BU72"/>
  <sheetViews>
    <sheetView zoomScale="70" zoomScaleNormal="70" workbookViewId="0">
      <selection activeCell="A1" sqref="A1"/>
    </sheetView>
  </sheetViews>
  <sheetFormatPr defaultColWidth="9" defaultRowHeight="18.75"/>
  <cols>
    <col min="1" max="1" width="9" style="1"/>
    <col min="2" max="2" width="17.7" style="1" customWidth="1"/>
    <col min="3" max="32" width="3.7" style="1" customWidth="1"/>
    <col min="33" max="42" width="8.8" style="1" customWidth="1"/>
    <col min="43" max="43" width="12.5" style="1" customWidth="1"/>
    <col min="44" max="73" width="3.7" style="1" customWidth="1"/>
    <col min="74" max="16384" width="9" style="1"/>
  </cols>
  <sheetData>
    <row r="4" spans="2:41">
      <c r="B4" s="2"/>
      <c r="C4" s="3" t="str">
        <f>B5</f>
        <v>米沢フェニックス</v>
      </c>
      <c r="D4" s="3"/>
      <c r="E4" s="3"/>
      <c r="F4" s="3" t="str">
        <f>B7</f>
        <v>川西JFC</v>
      </c>
      <c r="G4" s="3"/>
      <c r="H4" s="3"/>
      <c r="I4" s="3" t="str">
        <f>B9</f>
        <v>ながいユナイテッド</v>
      </c>
      <c r="J4" s="3"/>
      <c r="K4" s="3"/>
      <c r="L4" s="3" t="str">
        <f>B11</f>
        <v>リベルタ</v>
      </c>
      <c r="M4" s="3"/>
      <c r="N4" s="3"/>
      <c r="O4" s="3" t="str">
        <f>B13</f>
        <v>東根キッカーズ</v>
      </c>
      <c r="P4" s="3"/>
      <c r="Q4" s="3"/>
      <c r="R4" s="3" t="str">
        <f>B15</f>
        <v>SFCジェラーレ</v>
      </c>
      <c r="S4" s="3"/>
      <c r="T4" s="3"/>
      <c r="U4" s="3" t="str">
        <f>B17</f>
        <v>FCやまぼうし</v>
      </c>
      <c r="V4" s="3"/>
      <c r="W4" s="3"/>
      <c r="X4" s="3" t="str">
        <f>B19</f>
        <v>モンテディオ村山</v>
      </c>
      <c r="Y4" s="3"/>
      <c r="Z4" s="3"/>
      <c r="AA4" s="3" t="str">
        <f>B21</f>
        <v>アバンツァーレ山形</v>
      </c>
      <c r="AB4" s="3"/>
      <c r="AC4" s="3"/>
      <c r="AD4" s="3" t="str">
        <f>B23</f>
        <v>山形FC</v>
      </c>
      <c r="AE4" s="3"/>
      <c r="AF4" s="20"/>
      <c r="AG4" s="21" t="s">
        <v>748</v>
      </c>
      <c r="AH4" s="22" t="s">
        <v>749</v>
      </c>
      <c r="AI4" s="23" t="s">
        <v>750</v>
      </c>
      <c r="AJ4" s="23" t="s">
        <v>751</v>
      </c>
      <c r="AK4" s="23" t="s">
        <v>752</v>
      </c>
      <c r="AL4" s="23" t="s">
        <v>753</v>
      </c>
      <c r="AM4" s="23" t="s">
        <v>754</v>
      </c>
      <c r="AN4" s="23" t="s">
        <v>755</v>
      </c>
      <c r="AO4" s="23" t="s">
        <v>756</v>
      </c>
    </row>
    <row r="5" spans="2:41">
      <c r="B5" s="4" t="s">
        <v>34</v>
      </c>
      <c r="C5" s="5"/>
      <c r="D5" s="6"/>
      <c r="E5" s="7"/>
      <c r="F5" s="8"/>
      <c r="G5" s="9" t="s">
        <v>757</v>
      </c>
      <c r="H5" s="9"/>
      <c r="I5" s="8"/>
      <c r="J5" s="9" t="s">
        <v>758</v>
      </c>
      <c r="K5" s="16"/>
      <c r="L5" s="8"/>
      <c r="M5" s="9" t="s">
        <v>758</v>
      </c>
      <c r="N5" s="16"/>
      <c r="O5" s="8"/>
      <c r="P5" s="9" t="s">
        <v>758</v>
      </c>
      <c r="Q5" s="16"/>
      <c r="R5" s="8"/>
      <c r="S5" s="9" t="s">
        <v>759</v>
      </c>
      <c r="T5" s="16"/>
      <c r="U5" s="8"/>
      <c r="V5" s="9" t="s">
        <v>759</v>
      </c>
      <c r="W5" s="16"/>
      <c r="X5" s="8"/>
      <c r="Y5" s="9" t="s">
        <v>759</v>
      </c>
      <c r="Z5" s="16"/>
      <c r="AA5" s="8"/>
      <c r="AB5" s="9" t="s">
        <v>759</v>
      </c>
      <c r="AC5" s="16"/>
      <c r="AD5" s="8"/>
      <c r="AE5" s="9" t="s">
        <v>759</v>
      </c>
      <c r="AF5" s="16"/>
      <c r="AG5" s="24">
        <f>AI5*3+AK5</f>
        <v>6</v>
      </c>
      <c r="AH5" s="18">
        <f>SUM(AI5:AK6)</f>
        <v>9</v>
      </c>
      <c r="AI5" s="23">
        <f>COUNTIF($C5:$AF5,"○")</f>
        <v>1</v>
      </c>
      <c r="AJ5" s="23">
        <f>COUNTIF($C5:$AF5,"×")</f>
        <v>5</v>
      </c>
      <c r="AK5" s="23">
        <f>COUNTIF($C5:$AF5,"△")</f>
        <v>3</v>
      </c>
      <c r="AL5" s="23">
        <f>AD6+AA6+X6+U6+R6+O6+L6+I6+F6+C6</f>
        <v>14</v>
      </c>
      <c r="AM5" s="18">
        <f>AF6+AC6+Z6+W6+T6+Q6+N6+K6+H6+E6</f>
        <v>31</v>
      </c>
      <c r="AN5" s="23">
        <f>AL5-AM5</f>
        <v>-17</v>
      </c>
      <c r="AO5" s="23">
        <v>8</v>
      </c>
    </row>
    <row r="6" spans="2:41">
      <c r="B6" s="10"/>
      <c r="C6" s="11"/>
      <c r="D6" s="12"/>
      <c r="E6" s="13"/>
      <c r="F6" s="14">
        <v>4</v>
      </c>
      <c r="G6" s="15" t="s">
        <v>760</v>
      </c>
      <c r="H6" s="15">
        <v>0</v>
      </c>
      <c r="I6" s="14">
        <v>1</v>
      </c>
      <c r="J6" s="15" t="s">
        <v>760</v>
      </c>
      <c r="K6" s="17">
        <v>1</v>
      </c>
      <c r="L6" s="14">
        <v>4</v>
      </c>
      <c r="M6" s="15" t="s">
        <v>760</v>
      </c>
      <c r="N6" s="17">
        <v>4</v>
      </c>
      <c r="O6" s="14">
        <v>1</v>
      </c>
      <c r="P6" s="15" t="s">
        <v>760</v>
      </c>
      <c r="Q6" s="17">
        <v>1</v>
      </c>
      <c r="R6" s="14">
        <v>2</v>
      </c>
      <c r="S6" s="15" t="s">
        <v>760</v>
      </c>
      <c r="T6" s="17">
        <v>4</v>
      </c>
      <c r="U6" s="14">
        <v>1</v>
      </c>
      <c r="V6" s="15" t="s">
        <v>760</v>
      </c>
      <c r="W6" s="17">
        <v>3</v>
      </c>
      <c r="X6" s="14">
        <v>0</v>
      </c>
      <c r="Y6" s="15" t="s">
        <v>760</v>
      </c>
      <c r="Z6" s="17">
        <v>3</v>
      </c>
      <c r="AA6" s="14">
        <v>0</v>
      </c>
      <c r="AB6" s="15" t="s">
        <v>760</v>
      </c>
      <c r="AC6" s="17">
        <v>8</v>
      </c>
      <c r="AD6" s="14">
        <v>1</v>
      </c>
      <c r="AE6" s="15" t="s">
        <v>760</v>
      </c>
      <c r="AF6" s="17">
        <v>7</v>
      </c>
      <c r="AG6" s="25"/>
      <c r="AH6" s="19"/>
      <c r="AI6" s="23"/>
      <c r="AJ6" s="23"/>
      <c r="AK6" s="23"/>
      <c r="AL6" s="23"/>
      <c r="AM6" s="19"/>
      <c r="AN6" s="23"/>
      <c r="AO6" s="23"/>
    </row>
    <row r="7" spans="2:41">
      <c r="B7" s="4" t="s">
        <v>738</v>
      </c>
      <c r="C7" s="8"/>
      <c r="D7" s="9" t="s">
        <v>759</v>
      </c>
      <c r="E7" s="16"/>
      <c r="F7" s="5"/>
      <c r="G7" s="6"/>
      <c r="H7" s="7"/>
      <c r="I7" s="8"/>
      <c r="J7" s="9" t="s">
        <v>759</v>
      </c>
      <c r="K7" s="16"/>
      <c r="L7" s="8"/>
      <c r="M7" s="9" t="s">
        <v>757</v>
      </c>
      <c r="N7" s="16"/>
      <c r="O7" s="8"/>
      <c r="P7" s="9" t="s">
        <v>759</v>
      </c>
      <c r="Q7" s="16"/>
      <c r="R7" s="8"/>
      <c r="S7" s="9" t="s">
        <v>759</v>
      </c>
      <c r="T7" s="16"/>
      <c r="U7" s="8"/>
      <c r="V7" s="9" t="s">
        <v>759</v>
      </c>
      <c r="W7" s="16"/>
      <c r="X7" s="8"/>
      <c r="Y7" s="9" t="s">
        <v>759</v>
      </c>
      <c r="Z7" s="16"/>
      <c r="AA7" s="8"/>
      <c r="AB7" s="9" t="s">
        <v>759</v>
      </c>
      <c r="AC7" s="16"/>
      <c r="AD7" s="8"/>
      <c r="AE7" s="9" t="s">
        <v>759</v>
      </c>
      <c r="AF7" s="16"/>
      <c r="AG7" s="24">
        <f>AI7*3+AK7</f>
        <v>3</v>
      </c>
      <c r="AH7" s="18">
        <f>SUM(AI7:AK8)</f>
        <v>9</v>
      </c>
      <c r="AI7" s="23">
        <f>COUNTIF($C7:$AF7,"○")</f>
        <v>1</v>
      </c>
      <c r="AJ7" s="23">
        <f>COUNTIF($C7:$AF7,"×")</f>
        <v>8</v>
      </c>
      <c r="AK7" s="23">
        <f>COUNTIF($C7:$AF7,"△")</f>
        <v>0</v>
      </c>
      <c r="AL7" s="23">
        <f>AD8+AA8+X8+U8+R8+O8+L8+I8+F8+C8</f>
        <v>8</v>
      </c>
      <c r="AM7" s="18">
        <f>AF8+AC8+Z8+W8+T8+Q8+N8+K8+H8+E8</f>
        <v>53</v>
      </c>
      <c r="AN7" s="23">
        <f>AL7-AM7</f>
        <v>-45</v>
      </c>
      <c r="AO7" s="23">
        <v>10</v>
      </c>
    </row>
    <row r="8" spans="2:41">
      <c r="B8" s="10"/>
      <c r="C8" s="14">
        <v>0</v>
      </c>
      <c r="D8" s="15" t="s">
        <v>760</v>
      </c>
      <c r="E8" s="17">
        <v>4</v>
      </c>
      <c r="F8" s="11"/>
      <c r="G8" s="12"/>
      <c r="H8" s="13"/>
      <c r="I8" s="14">
        <v>0</v>
      </c>
      <c r="J8" s="15" t="s">
        <v>760</v>
      </c>
      <c r="K8" s="17">
        <v>7</v>
      </c>
      <c r="L8" s="14">
        <v>1</v>
      </c>
      <c r="M8" s="15" t="s">
        <v>760</v>
      </c>
      <c r="N8" s="17">
        <v>0</v>
      </c>
      <c r="O8" s="14">
        <v>3</v>
      </c>
      <c r="P8" s="15" t="s">
        <v>760</v>
      </c>
      <c r="Q8" s="17">
        <v>5</v>
      </c>
      <c r="R8" s="14">
        <v>3</v>
      </c>
      <c r="S8" s="15" t="s">
        <v>760</v>
      </c>
      <c r="T8" s="17">
        <v>5</v>
      </c>
      <c r="U8" s="14">
        <v>0</v>
      </c>
      <c r="V8" s="15" t="s">
        <v>760</v>
      </c>
      <c r="W8" s="17">
        <v>8</v>
      </c>
      <c r="X8" s="14">
        <v>0</v>
      </c>
      <c r="Y8" s="15" t="s">
        <v>760</v>
      </c>
      <c r="Z8" s="17">
        <v>11</v>
      </c>
      <c r="AA8" s="14">
        <v>0</v>
      </c>
      <c r="AB8" s="15" t="s">
        <v>760</v>
      </c>
      <c r="AC8" s="17">
        <v>9</v>
      </c>
      <c r="AD8" s="14">
        <v>1</v>
      </c>
      <c r="AE8" s="15" t="s">
        <v>760</v>
      </c>
      <c r="AF8" s="17">
        <v>4</v>
      </c>
      <c r="AG8" s="25"/>
      <c r="AH8" s="19"/>
      <c r="AI8" s="23"/>
      <c r="AJ8" s="23"/>
      <c r="AK8" s="23"/>
      <c r="AL8" s="23"/>
      <c r="AM8" s="19"/>
      <c r="AN8" s="23"/>
      <c r="AO8" s="23"/>
    </row>
    <row r="9" spans="2:41">
      <c r="B9" s="4" t="s">
        <v>556</v>
      </c>
      <c r="C9" s="8"/>
      <c r="D9" s="9" t="s">
        <v>758</v>
      </c>
      <c r="E9" s="16"/>
      <c r="F9" s="8"/>
      <c r="G9" s="9" t="s">
        <v>757</v>
      </c>
      <c r="H9" s="9"/>
      <c r="I9" s="5"/>
      <c r="J9" s="6"/>
      <c r="K9" s="7"/>
      <c r="L9" s="8"/>
      <c r="M9" s="9" t="s">
        <v>757</v>
      </c>
      <c r="N9" s="16"/>
      <c r="O9" s="8"/>
      <c r="P9" s="9" t="s">
        <v>757</v>
      </c>
      <c r="Q9" s="16"/>
      <c r="R9" s="8"/>
      <c r="S9" s="9" t="s">
        <v>759</v>
      </c>
      <c r="T9" s="16"/>
      <c r="U9" s="8"/>
      <c r="V9" s="9" t="s">
        <v>757</v>
      </c>
      <c r="W9" s="16"/>
      <c r="X9" s="8"/>
      <c r="Y9" s="9" t="s">
        <v>759</v>
      </c>
      <c r="Z9" s="16"/>
      <c r="AA9" s="8"/>
      <c r="AB9" s="9" t="s">
        <v>759</v>
      </c>
      <c r="AC9" s="16"/>
      <c r="AD9" s="8"/>
      <c r="AE9" s="9" t="s">
        <v>759</v>
      </c>
      <c r="AF9" s="16"/>
      <c r="AG9" s="24">
        <f>AI9*3+AK9</f>
        <v>13</v>
      </c>
      <c r="AH9" s="18">
        <f>SUM(AI9:AK10)</f>
        <v>9</v>
      </c>
      <c r="AI9" s="23">
        <f>COUNTIF($C9:$AF9,"○")</f>
        <v>4</v>
      </c>
      <c r="AJ9" s="23">
        <f>COUNTIF($C9:$AF9,"×")</f>
        <v>4</v>
      </c>
      <c r="AK9" s="23">
        <f>COUNTIF($C9:$AF9,"△")</f>
        <v>1</v>
      </c>
      <c r="AL9" s="23">
        <f>AD10+AA10+X10+U10+R10+O10+L10+I10+F10+C10</f>
        <v>14</v>
      </c>
      <c r="AM9" s="18">
        <f>AF10+AC10+Z10+W10+T10+Q10+N10+K10+H10+E10</f>
        <v>23</v>
      </c>
      <c r="AN9" s="23">
        <f>AL9-AM9</f>
        <v>-9</v>
      </c>
      <c r="AO9" s="23">
        <v>5</v>
      </c>
    </row>
    <row r="10" spans="2:41">
      <c r="B10" s="10"/>
      <c r="C10" s="14">
        <v>1</v>
      </c>
      <c r="D10" s="15" t="s">
        <v>760</v>
      </c>
      <c r="E10" s="17">
        <v>1</v>
      </c>
      <c r="F10" s="14">
        <v>7</v>
      </c>
      <c r="G10" s="15" t="s">
        <v>760</v>
      </c>
      <c r="H10" s="15">
        <v>0</v>
      </c>
      <c r="I10" s="11"/>
      <c r="J10" s="12"/>
      <c r="K10" s="13"/>
      <c r="L10" s="14">
        <v>4</v>
      </c>
      <c r="M10" s="15" t="s">
        <v>760</v>
      </c>
      <c r="N10" s="17">
        <v>3</v>
      </c>
      <c r="O10" s="14">
        <v>1</v>
      </c>
      <c r="P10" s="15" t="s">
        <v>760</v>
      </c>
      <c r="Q10" s="17">
        <v>0</v>
      </c>
      <c r="R10" s="14">
        <v>0</v>
      </c>
      <c r="S10" s="15" t="s">
        <v>760</v>
      </c>
      <c r="T10" s="17">
        <v>5</v>
      </c>
      <c r="U10" s="14">
        <v>1</v>
      </c>
      <c r="V10" s="15" t="s">
        <v>760</v>
      </c>
      <c r="W10" s="17">
        <v>0</v>
      </c>
      <c r="X10" s="14">
        <v>0</v>
      </c>
      <c r="Y10" s="15" t="s">
        <v>760</v>
      </c>
      <c r="Z10" s="17">
        <v>3</v>
      </c>
      <c r="AA10" s="14">
        <v>0</v>
      </c>
      <c r="AB10" s="15" t="s">
        <v>760</v>
      </c>
      <c r="AC10" s="17">
        <v>5</v>
      </c>
      <c r="AD10" s="14">
        <v>0</v>
      </c>
      <c r="AE10" s="15" t="s">
        <v>760</v>
      </c>
      <c r="AF10" s="17">
        <v>6</v>
      </c>
      <c r="AG10" s="25"/>
      <c r="AH10" s="19"/>
      <c r="AI10" s="23"/>
      <c r="AJ10" s="23"/>
      <c r="AK10" s="23"/>
      <c r="AL10" s="23"/>
      <c r="AM10" s="19"/>
      <c r="AN10" s="23"/>
      <c r="AO10" s="23"/>
    </row>
    <row r="11" spans="2:41">
      <c r="B11" s="4" t="s">
        <v>737</v>
      </c>
      <c r="C11" s="8"/>
      <c r="D11" s="9" t="s">
        <v>758</v>
      </c>
      <c r="E11" s="16"/>
      <c r="F11" s="8"/>
      <c r="G11" s="9" t="s">
        <v>759</v>
      </c>
      <c r="H11" s="9"/>
      <c r="I11" s="8"/>
      <c r="J11" s="9" t="s">
        <v>759</v>
      </c>
      <c r="K11" s="16"/>
      <c r="L11" s="5"/>
      <c r="M11" s="6"/>
      <c r="N11" s="7"/>
      <c r="O11" s="8"/>
      <c r="P11" s="9" t="s">
        <v>757</v>
      </c>
      <c r="Q11" s="16"/>
      <c r="R11" s="8"/>
      <c r="S11" s="9" t="s">
        <v>759</v>
      </c>
      <c r="T11" s="16"/>
      <c r="U11" s="8"/>
      <c r="V11" s="9" t="s">
        <v>757</v>
      </c>
      <c r="W11" s="16"/>
      <c r="X11" s="8"/>
      <c r="Y11" s="9" t="s">
        <v>759</v>
      </c>
      <c r="Z11" s="16"/>
      <c r="AA11" s="8"/>
      <c r="AB11" s="9" t="s">
        <v>759</v>
      </c>
      <c r="AC11" s="16"/>
      <c r="AD11" s="8"/>
      <c r="AE11" s="9" t="s">
        <v>759</v>
      </c>
      <c r="AF11" s="16"/>
      <c r="AG11" s="24">
        <f>AI11*3+AK11</f>
        <v>7</v>
      </c>
      <c r="AH11" s="18">
        <f>SUM(AI11:AK12)</f>
        <v>9</v>
      </c>
      <c r="AI11" s="23">
        <f>COUNTIF($C11:$AF11,"○")</f>
        <v>2</v>
      </c>
      <c r="AJ11" s="23">
        <f>COUNTIF($C11:$AF11,"×")</f>
        <v>6</v>
      </c>
      <c r="AK11" s="23">
        <f>COUNTIF($C11:$AF11,"△")</f>
        <v>1</v>
      </c>
      <c r="AL11" s="23">
        <f>AD12+AA12+X12+U12+R12+O12+L12+I12+F12+C12</f>
        <v>16</v>
      </c>
      <c r="AM11" s="18">
        <f>AF12+AC12+Z12+W12+T12+Q12+N12+K12+H12+E12</f>
        <v>30</v>
      </c>
      <c r="AN11" s="23">
        <f>AL11-AM11</f>
        <v>-14</v>
      </c>
      <c r="AO11" s="23">
        <v>7</v>
      </c>
    </row>
    <row r="12" spans="2:41">
      <c r="B12" s="10"/>
      <c r="C12" s="14">
        <v>4</v>
      </c>
      <c r="D12" s="15" t="s">
        <v>760</v>
      </c>
      <c r="E12" s="17">
        <v>4</v>
      </c>
      <c r="F12" s="14">
        <v>0</v>
      </c>
      <c r="G12" s="15" t="s">
        <v>760</v>
      </c>
      <c r="H12" s="15">
        <v>1</v>
      </c>
      <c r="I12" s="14">
        <v>3</v>
      </c>
      <c r="J12" s="15" t="s">
        <v>760</v>
      </c>
      <c r="K12" s="17">
        <v>4</v>
      </c>
      <c r="L12" s="11"/>
      <c r="M12" s="12"/>
      <c r="N12" s="13"/>
      <c r="O12" s="14">
        <v>3</v>
      </c>
      <c r="P12" s="15" t="s">
        <v>760</v>
      </c>
      <c r="Q12" s="17">
        <v>2</v>
      </c>
      <c r="R12" s="14">
        <v>1</v>
      </c>
      <c r="S12" s="15" t="s">
        <v>760</v>
      </c>
      <c r="T12" s="17">
        <v>5</v>
      </c>
      <c r="U12" s="14">
        <v>2</v>
      </c>
      <c r="V12" s="15" t="s">
        <v>760</v>
      </c>
      <c r="W12" s="17">
        <v>1</v>
      </c>
      <c r="X12" s="14">
        <v>0</v>
      </c>
      <c r="Y12" s="15" t="s">
        <v>760</v>
      </c>
      <c r="Z12" s="17">
        <v>4</v>
      </c>
      <c r="AA12" s="14">
        <v>3</v>
      </c>
      <c r="AB12" s="15" t="s">
        <v>760</v>
      </c>
      <c r="AC12" s="17">
        <v>5</v>
      </c>
      <c r="AD12" s="14">
        <v>0</v>
      </c>
      <c r="AE12" s="15" t="s">
        <v>760</v>
      </c>
      <c r="AF12" s="17">
        <v>4</v>
      </c>
      <c r="AG12" s="25"/>
      <c r="AH12" s="19"/>
      <c r="AI12" s="23"/>
      <c r="AJ12" s="23"/>
      <c r="AK12" s="23"/>
      <c r="AL12" s="23"/>
      <c r="AM12" s="19"/>
      <c r="AN12" s="23"/>
      <c r="AO12" s="23"/>
    </row>
    <row r="13" spans="2:41">
      <c r="B13" s="4" t="s">
        <v>80</v>
      </c>
      <c r="C13" s="8"/>
      <c r="D13" s="9" t="s">
        <v>758</v>
      </c>
      <c r="E13" s="16"/>
      <c r="F13" s="8"/>
      <c r="G13" s="9" t="s">
        <v>757</v>
      </c>
      <c r="H13" s="9"/>
      <c r="I13" s="8"/>
      <c r="J13" s="9" t="s">
        <v>759</v>
      </c>
      <c r="K13" s="16"/>
      <c r="L13" s="8"/>
      <c r="M13" s="9" t="s">
        <v>759</v>
      </c>
      <c r="N13" s="16"/>
      <c r="O13" s="5"/>
      <c r="P13" s="6"/>
      <c r="Q13" s="7"/>
      <c r="R13" s="8"/>
      <c r="S13" s="9" t="s">
        <v>759</v>
      </c>
      <c r="T13" s="16"/>
      <c r="U13" s="8"/>
      <c r="V13" s="9" t="s">
        <v>759</v>
      </c>
      <c r="W13" s="16"/>
      <c r="X13" s="8"/>
      <c r="Y13" s="9" t="s">
        <v>759</v>
      </c>
      <c r="Z13" s="16"/>
      <c r="AA13" s="8"/>
      <c r="AB13" s="9" t="s">
        <v>759</v>
      </c>
      <c r="AC13" s="16"/>
      <c r="AD13" s="8"/>
      <c r="AE13" s="9" t="s">
        <v>759</v>
      </c>
      <c r="AF13" s="16"/>
      <c r="AG13" s="24">
        <f>AI13*3+AK13</f>
        <v>4</v>
      </c>
      <c r="AH13" s="18">
        <f>SUM(AI13:AK14)</f>
        <v>9</v>
      </c>
      <c r="AI13" s="23">
        <f>COUNTIF($C13:$AF13,"○")</f>
        <v>1</v>
      </c>
      <c r="AJ13" s="23">
        <f>COUNTIF($C13:$AF13,"×")</f>
        <v>7</v>
      </c>
      <c r="AK13" s="23">
        <f>COUNTIF($C13:$AF13,"△")</f>
        <v>1</v>
      </c>
      <c r="AL13" s="23">
        <f>AD14+AA14+X14+U14+R14+O14+L14+I14+F14+C14</f>
        <v>13</v>
      </c>
      <c r="AM13" s="18">
        <f>AF14+AC14+Z14+W14+T14+Q14+N14+K14+H14+E14</f>
        <v>40</v>
      </c>
      <c r="AN13" s="23">
        <f>AL13-AM13</f>
        <v>-27</v>
      </c>
      <c r="AO13" s="23">
        <v>9</v>
      </c>
    </row>
    <row r="14" spans="2:41">
      <c r="B14" s="10"/>
      <c r="C14" s="14">
        <v>1</v>
      </c>
      <c r="D14" s="15" t="s">
        <v>760</v>
      </c>
      <c r="E14" s="17">
        <v>1</v>
      </c>
      <c r="F14" s="14">
        <v>5</v>
      </c>
      <c r="G14" s="15" t="s">
        <v>760</v>
      </c>
      <c r="H14" s="15">
        <v>3</v>
      </c>
      <c r="I14" s="14">
        <v>0</v>
      </c>
      <c r="J14" s="15" t="s">
        <v>760</v>
      </c>
      <c r="K14" s="17">
        <v>1</v>
      </c>
      <c r="L14" s="14">
        <v>2</v>
      </c>
      <c r="M14" s="15" t="s">
        <v>760</v>
      </c>
      <c r="N14" s="17">
        <v>3</v>
      </c>
      <c r="O14" s="11"/>
      <c r="P14" s="12"/>
      <c r="Q14" s="13"/>
      <c r="R14" s="14">
        <v>0</v>
      </c>
      <c r="S14" s="15" t="s">
        <v>760</v>
      </c>
      <c r="T14" s="17">
        <v>7</v>
      </c>
      <c r="U14" s="14">
        <v>0</v>
      </c>
      <c r="V14" s="15" t="s">
        <v>760</v>
      </c>
      <c r="W14" s="17">
        <v>4</v>
      </c>
      <c r="X14" s="14">
        <v>2</v>
      </c>
      <c r="Y14" s="15" t="s">
        <v>760</v>
      </c>
      <c r="Z14" s="17">
        <v>5</v>
      </c>
      <c r="AA14" s="14">
        <v>0</v>
      </c>
      <c r="AB14" s="15" t="s">
        <v>760</v>
      </c>
      <c r="AC14" s="17">
        <v>10</v>
      </c>
      <c r="AD14" s="14">
        <v>3</v>
      </c>
      <c r="AE14" s="15" t="s">
        <v>760</v>
      </c>
      <c r="AF14" s="17">
        <v>6</v>
      </c>
      <c r="AG14" s="25"/>
      <c r="AH14" s="19"/>
      <c r="AI14" s="23"/>
      <c r="AJ14" s="23"/>
      <c r="AK14" s="23"/>
      <c r="AL14" s="23"/>
      <c r="AM14" s="19"/>
      <c r="AN14" s="23"/>
      <c r="AO14" s="23"/>
    </row>
    <row r="15" spans="2:41">
      <c r="B15" s="4" t="s">
        <v>732</v>
      </c>
      <c r="C15" s="8"/>
      <c r="D15" s="9" t="s">
        <v>757</v>
      </c>
      <c r="E15" s="16"/>
      <c r="F15" s="8"/>
      <c r="G15" s="9" t="s">
        <v>757</v>
      </c>
      <c r="H15" s="9"/>
      <c r="I15" s="8"/>
      <c r="J15" s="9" t="s">
        <v>757</v>
      </c>
      <c r="K15" s="16"/>
      <c r="L15" s="8"/>
      <c r="M15" s="9" t="s">
        <v>757</v>
      </c>
      <c r="N15" s="16"/>
      <c r="O15" s="8"/>
      <c r="P15" s="9" t="s">
        <v>757</v>
      </c>
      <c r="Q15" s="16"/>
      <c r="R15" s="5"/>
      <c r="S15" s="6"/>
      <c r="T15" s="7"/>
      <c r="U15" s="8"/>
      <c r="V15" s="9" t="s">
        <v>757</v>
      </c>
      <c r="W15" s="16"/>
      <c r="X15" s="8"/>
      <c r="Y15" s="9" t="s">
        <v>758</v>
      </c>
      <c r="Z15" s="16"/>
      <c r="AA15" s="8"/>
      <c r="AB15" s="9" t="s">
        <v>757</v>
      </c>
      <c r="AC15" s="16"/>
      <c r="AD15" s="8"/>
      <c r="AE15" s="9" t="s">
        <v>758</v>
      </c>
      <c r="AF15" s="16"/>
      <c r="AG15" s="24">
        <f>AI15*3+AK15</f>
        <v>23</v>
      </c>
      <c r="AH15" s="18">
        <f>SUM(AI15:AK16)</f>
        <v>9</v>
      </c>
      <c r="AI15" s="23">
        <f>COUNTIF($C15:$AF15,"○")</f>
        <v>7</v>
      </c>
      <c r="AJ15" s="23">
        <f>COUNTIF($C15:$AF15,"×")</f>
        <v>0</v>
      </c>
      <c r="AK15" s="23">
        <f>COUNTIF($C15:$AF15,"△")</f>
        <v>2</v>
      </c>
      <c r="AL15" s="23">
        <f>AD16+AA16+X16+U16+R16+O16+L16+I16+F16+C16</f>
        <v>35</v>
      </c>
      <c r="AM15" s="18">
        <f>AF16+AC16+Z16+W16+T16+Q16+N16+K16+H16+E16</f>
        <v>12</v>
      </c>
      <c r="AN15" s="23">
        <f>AL15-AM15</f>
        <v>23</v>
      </c>
      <c r="AO15" s="23">
        <v>1</v>
      </c>
    </row>
    <row r="16" spans="2:41">
      <c r="B16" s="10"/>
      <c r="C16" s="14">
        <v>4</v>
      </c>
      <c r="D16" s="15" t="s">
        <v>760</v>
      </c>
      <c r="E16" s="17">
        <v>2</v>
      </c>
      <c r="F16" s="14">
        <v>5</v>
      </c>
      <c r="G16" s="15" t="s">
        <v>760</v>
      </c>
      <c r="H16" s="15">
        <v>3</v>
      </c>
      <c r="I16" s="14">
        <v>5</v>
      </c>
      <c r="J16" s="15" t="s">
        <v>760</v>
      </c>
      <c r="K16" s="17">
        <v>0</v>
      </c>
      <c r="L16" s="14">
        <v>5</v>
      </c>
      <c r="M16" s="15" t="s">
        <v>760</v>
      </c>
      <c r="N16" s="17">
        <v>1</v>
      </c>
      <c r="O16" s="14">
        <v>7</v>
      </c>
      <c r="P16" s="15" t="s">
        <v>760</v>
      </c>
      <c r="Q16" s="17">
        <v>0</v>
      </c>
      <c r="R16" s="11"/>
      <c r="S16" s="12"/>
      <c r="T16" s="13"/>
      <c r="U16" s="14">
        <v>3</v>
      </c>
      <c r="V16" s="15" t="s">
        <v>760</v>
      </c>
      <c r="W16" s="17">
        <v>2</v>
      </c>
      <c r="X16" s="14">
        <v>1</v>
      </c>
      <c r="Y16" s="15" t="s">
        <v>760</v>
      </c>
      <c r="Z16" s="17">
        <v>1</v>
      </c>
      <c r="AA16" s="14">
        <v>5</v>
      </c>
      <c r="AB16" s="15" t="s">
        <v>760</v>
      </c>
      <c r="AC16" s="17">
        <v>3</v>
      </c>
      <c r="AD16" s="14">
        <v>0</v>
      </c>
      <c r="AE16" s="15" t="s">
        <v>760</v>
      </c>
      <c r="AF16" s="17">
        <v>0</v>
      </c>
      <c r="AG16" s="25"/>
      <c r="AH16" s="19"/>
      <c r="AI16" s="23"/>
      <c r="AJ16" s="23"/>
      <c r="AK16" s="23"/>
      <c r="AL16" s="23"/>
      <c r="AM16" s="19"/>
      <c r="AN16" s="23"/>
      <c r="AO16" s="23"/>
    </row>
    <row r="17" spans="2:41">
      <c r="B17" s="4" t="s">
        <v>736</v>
      </c>
      <c r="C17" s="8"/>
      <c r="D17" s="9" t="s">
        <v>757</v>
      </c>
      <c r="E17" s="16"/>
      <c r="F17" s="8"/>
      <c r="G17" s="9" t="s">
        <v>757</v>
      </c>
      <c r="H17" s="9"/>
      <c r="I17" s="8"/>
      <c r="J17" s="9" t="s">
        <v>759</v>
      </c>
      <c r="K17" s="16"/>
      <c r="L17" s="8"/>
      <c r="M17" s="9" t="s">
        <v>759</v>
      </c>
      <c r="N17" s="16"/>
      <c r="O17" s="8"/>
      <c r="P17" s="9" t="s">
        <v>757</v>
      </c>
      <c r="Q17" s="16"/>
      <c r="R17" s="8"/>
      <c r="S17" s="9" t="s">
        <v>759</v>
      </c>
      <c r="T17" s="16"/>
      <c r="U17" s="5"/>
      <c r="V17" s="6"/>
      <c r="W17" s="7"/>
      <c r="X17" s="8"/>
      <c r="Y17" s="9" t="s">
        <v>759</v>
      </c>
      <c r="Z17" s="16"/>
      <c r="AA17" s="8"/>
      <c r="AB17" s="9" t="s">
        <v>759</v>
      </c>
      <c r="AC17" s="16"/>
      <c r="AD17" s="8"/>
      <c r="AE17" s="9" t="s">
        <v>758</v>
      </c>
      <c r="AF17" s="16"/>
      <c r="AG17" s="24">
        <f>AI17*3+AK17</f>
        <v>10</v>
      </c>
      <c r="AH17" s="18">
        <f>SUM(AI17:AK18)</f>
        <v>9</v>
      </c>
      <c r="AI17" s="23">
        <f>COUNTIF($C17:$AF17,"○")</f>
        <v>3</v>
      </c>
      <c r="AJ17" s="23">
        <f>COUNTIF($C17:$AF17,"×")</f>
        <v>5</v>
      </c>
      <c r="AK17" s="23">
        <f>COUNTIF($C17:$AF17,"△")</f>
        <v>1</v>
      </c>
      <c r="AL17" s="23">
        <f>AD18+AA18+X18+U18+R18+O18+L18+I18+F18+C18</f>
        <v>21</v>
      </c>
      <c r="AM17" s="18">
        <f>AF18+AC18+Z18+W18+T18+Q18+N18+K18+H18+E18</f>
        <v>14</v>
      </c>
      <c r="AN17" s="23">
        <f>AL17-AM17</f>
        <v>7</v>
      </c>
      <c r="AO17" s="23">
        <v>6</v>
      </c>
    </row>
    <row r="18" spans="2:41">
      <c r="B18" s="10"/>
      <c r="C18" s="14">
        <v>3</v>
      </c>
      <c r="D18" s="15" t="s">
        <v>760</v>
      </c>
      <c r="E18" s="17">
        <v>1</v>
      </c>
      <c r="F18" s="14">
        <v>8</v>
      </c>
      <c r="G18" s="15" t="s">
        <v>760</v>
      </c>
      <c r="H18" s="15">
        <v>0</v>
      </c>
      <c r="I18" s="14">
        <v>0</v>
      </c>
      <c r="J18" s="15" t="s">
        <v>760</v>
      </c>
      <c r="K18" s="17">
        <v>1</v>
      </c>
      <c r="L18" s="14">
        <v>1</v>
      </c>
      <c r="M18" s="15" t="s">
        <v>760</v>
      </c>
      <c r="N18" s="17">
        <v>2</v>
      </c>
      <c r="O18" s="14">
        <v>4</v>
      </c>
      <c r="P18" s="15" t="s">
        <v>760</v>
      </c>
      <c r="Q18" s="17">
        <v>0</v>
      </c>
      <c r="R18" s="14">
        <v>2</v>
      </c>
      <c r="S18" s="15" t="s">
        <v>760</v>
      </c>
      <c r="T18" s="17">
        <v>3</v>
      </c>
      <c r="U18" s="11"/>
      <c r="V18" s="12"/>
      <c r="W18" s="13"/>
      <c r="X18" s="14">
        <v>0</v>
      </c>
      <c r="Y18" s="15" t="s">
        <v>760</v>
      </c>
      <c r="Z18" s="17">
        <v>2</v>
      </c>
      <c r="AA18" s="14">
        <v>0</v>
      </c>
      <c r="AB18" s="15" t="s">
        <v>760</v>
      </c>
      <c r="AC18" s="17">
        <v>2</v>
      </c>
      <c r="AD18" s="14">
        <v>3</v>
      </c>
      <c r="AE18" s="15" t="s">
        <v>760</v>
      </c>
      <c r="AF18" s="17">
        <v>3</v>
      </c>
      <c r="AG18" s="25"/>
      <c r="AH18" s="19"/>
      <c r="AI18" s="23"/>
      <c r="AJ18" s="23"/>
      <c r="AK18" s="23"/>
      <c r="AL18" s="23"/>
      <c r="AM18" s="19"/>
      <c r="AN18" s="23"/>
      <c r="AO18" s="23"/>
    </row>
    <row r="19" spans="2:41">
      <c r="B19" s="4" t="s">
        <v>733</v>
      </c>
      <c r="C19" s="8"/>
      <c r="D19" s="9" t="s">
        <v>757</v>
      </c>
      <c r="E19" s="16"/>
      <c r="F19" s="8"/>
      <c r="G19" s="9" t="s">
        <v>757</v>
      </c>
      <c r="H19" s="9"/>
      <c r="I19" s="8"/>
      <c r="J19" s="9" t="s">
        <v>757</v>
      </c>
      <c r="K19" s="16"/>
      <c r="L19" s="8"/>
      <c r="M19" s="9" t="s">
        <v>757</v>
      </c>
      <c r="N19" s="16"/>
      <c r="O19" s="8"/>
      <c r="P19" s="9" t="s">
        <v>757</v>
      </c>
      <c r="Q19" s="16"/>
      <c r="R19" s="8"/>
      <c r="S19" s="9" t="s">
        <v>758</v>
      </c>
      <c r="T19" s="16"/>
      <c r="U19" s="8"/>
      <c r="V19" s="9" t="s">
        <v>757</v>
      </c>
      <c r="W19" s="16"/>
      <c r="X19" s="5"/>
      <c r="Y19" s="6"/>
      <c r="Z19" s="7"/>
      <c r="AA19" s="8"/>
      <c r="AB19" s="9" t="s">
        <v>757</v>
      </c>
      <c r="AC19" s="16"/>
      <c r="AD19" s="8"/>
      <c r="AE19" s="9" t="s">
        <v>759</v>
      </c>
      <c r="AF19" s="16"/>
      <c r="AG19" s="24">
        <f>AI19*3+AK19</f>
        <v>22</v>
      </c>
      <c r="AH19" s="18">
        <f>SUM(AI19:AK20)</f>
        <v>9</v>
      </c>
      <c r="AI19" s="23">
        <f>COUNTIF($C19:$AF19,"○")</f>
        <v>7</v>
      </c>
      <c r="AJ19" s="23">
        <f>COUNTIF($C19:$AF19,"×")</f>
        <v>1</v>
      </c>
      <c r="AK19" s="23">
        <f>COUNTIF($C19:$AF19,"△")</f>
        <v>1</v>
      </c>
      <c r="AL19" s="23">
        <f>AD20+AA20+X20+U20+R20+O20+L20+I20+F20+C20</f>
        <v>36</v>
      </c>
      <c r="AM19" s="18">
        <f>AF20+AC20+Z20+W20+T20+Q20+N20+K20+H20+E20</f>
        <v>10</v>
      </c>
      <c r="AN19" s="23">
        <f>AL19-AM19</f>
        <v>26</v>
      </c>
      <c r="AO19" s="23">
        <v>2</v>
      </c>
    </row>
    <row r="20" spans="2:41">
      <c r="B20" s="10"/>
      <c r="C20" s="14">
        <v>3</v>
      </c>
      <c r="D20" s="15" t="s">
        <v>760</v>
      </c>
      <c r="E20" s="17">
        <v>0</v>
      </c>
      <c r="F20" s="14">
        <v>11</v>
      </c>
      <c r="G20" s="15" t="s">
        <v>760</v>
      </c>
      <c r="H20" s="15">
        <v>0</v>
      </c>
      <c r="I20" s="14">
        <v>3</v>
      </c>
      <c r="J20" s="15" t="s">
        <v>760</v>
      </c>
      <c r="K20" s="17">
        <v>0</v>
      </c>
      <c r="L20" s="14">
        <v>4</v>
      </c>
      <c r="M20" s="15" t="s">
        <v>760</v>
      </c>
      <c r="N20" s="17">
        <v>0</v>
      </c>
      <c r="O20" s="14">
        <v>5</v>
      </c>
      <c r="P20" s="15" t="s">
        <v>760</v>
      </c>
      <c r="Q20" s="17">
        <v>2</v>
      </c>
      <c r="R20" s="14">
        <v>1</v>
      </c>
      <c r="S20" s="15" t="s">
        <v>760</v>
      </c>
      <c r="T20" s="17">
        <v>1</v>
      </c>
      <c r="U20" s="14">
        <v>2</v>
      </c>
      <c r="V20" s="15" t="s">
        <v>760</v>
      </c>
      <c r="W20" s="17">
        <v>0</v>
      </c>
      <c r="X20" s="11"/>
      <c r="Y20" s="12"/>
      <c r="Z20" s="13"/>
      <c r="AA20" s="14">
        <v>5</v>
      </c>
      <c r="AB20" s="15" t="s">
        <v>760</v>
      </c>
      <c r="AC20" s="17">
        <v>3</v>
      </c>
      <c r="AD20" s="14">
        <v>2</v>
      </c>
      <c r="AE20" s="15" t="s">
        <v>760</v>
      </c>
      <c r="AF20" s="17">
        <v>4</v>
      </c>
      <c r="AG20" s="25"/>
      <c r="AH20" s="19"/>
      <c r="AI20" s="23"/>
      <c r="AJ20" s="23"/>
      <c r="AK20" s="23"/>
      <c r="AL20" s="23"/>
      <c r="AM20" s="19"/>
      <c r="AN20" s="23"/>
      <c r="AO20" s="23"/>
    </row>
    <row r="21" spans="2:41">
      <c r="B21" s="4" t="s">
        <v>734</v>
      </c>
      <c r="C21" s="8"/>
      <c r="D21" s="9" t="s">
        <v>757</v>
      </c>
      <c r="E21" s="16"/>
      <c r="F21" s="8"/>
      <c r="G21" s="9" t="s">
        <v>757</v>
      </c>
      <c r="H21" s="9"/>
      <c r="I21" s="8"/>
      <c r="J21" s="9" t="s">
        <v>757</v>
      </c>
      <c r="K21" s="16"/>
      <c r="L21" s="8"/>
      <c r="M21" s="9" t="s">
        <v>757</v>
      </c>
      <c r="N21" s="16"/>
      <c r="O21" s="8"/>
      <c r="P21" s="9" t="s">
        <v>757</v>
      </c>
      <c r="Q21" s="16"/>
      <c r="R21" s="8"/>
      <c r="S21" s="9" t="s">
        <v>759</v>
      </c>
      <c r="T21" s="16"/>
      <c r="U21" s="8"/>
      <c r="V21" s="9" t="s">
        <v>757</v>
      </c>
      <c r="W21" s="16"/>
      <c r="X21" s="8"/>
      <c r="Y21" s="9" t="s">
        <v>759</v>
      </c>
      <c r="Z21" s="16"/>
      <c r="AA21" s="5"/>
      <c r="AB21" s="6"/>
      <c r="AC21" s="7"/>
      <c r="AD21" s="8"/>
      <c r="AE21" s="9" t="s">
        <v>757</v>
      </c>
      <c r="AF21" s="16"/>
      <c r="AG21" s="24">
        <f>AI21*3+AK21</f>
        <v>21</v>
      </c>
      <c r="AH21" s="18">
        <f>SUM(AI21:AK22)</f>
        <v>9</v>
      </c>
      <c r="AI21" s="23">
        <f>COUNTIF($C21:$AF21,"○")</f>
        <v>7</v>
      </c>
      <c r="AJ21" s="23">
        <f>COUNTIF($C21:$AF21,"×")</f>
        <v>2</v>
      </c>
      <c r="AK21" s="23">
        <f>COUNTIF($C21:$AF21,"△")</f>
        <v>0</v>
      </c>
      <c r="AL21" s="23">
        <f>AD22+AA22+X22+U22+R22+O22+L22+I22+F22+C22</f>
        <v>47</v>
      </c>
      <c r="AM21" s="18">
        <f>AF22+AC22+Z22+W22+T22+Q22+N22+K22+H22+E22</f>
        <v>13</v>
      </c>
      <c r="AN21" s="23">
        <f>AL21-AM21</f>
        <v>34</v>
      </c>
      <c r="AO21" s="23">
        <v>3</v>
      </c>
    </row>
    <row r="22" spans="2:41">
      <c r="B22" s="10"/>
      <c r="C22" s="14">
        <v>8</v>
      </c>
      <c r="D22" s="15" t="s">
        <v>760</v>
      </c>
      <c r="E22" s="17">
        <v>0</v>
      </c>
      <c r="F22" s="14">
        <v>9</v>
      </c>
      <c r="G22" s="15" t="s">
        <v>760</v>
      </c>
      <c r="H22" s="15">
        <v>0</v>
      </c>
      <c r="I22" s="14">
        <v>5</v>
      </c>
      <c r="J22" s="15" t="s">
        <v>760</v>
      </c>
      <c r="K22" s="17">
        <v>0</v>
      </c>
      <c r="L22" s="14">
        <v>5</v>
      </c>
      <c r="M22" s="15" t="s">
        <v>760</v>
      </c>
      <c r="N22" s="17">
        <v>3</v>
      </c>
      <c r="O22" s="14">
        <v>10</v>
      </c>
      <c r="P22" s="15" t="s">
        <v>760</v>
      </c>
      <c r="Q22" s="17">
        <v>0</v>
      </c>
      <c r="R22" s="14">
        <v>3</v>
      </c>
      <c r="S22" s="15" t="s">
        <v>760</v>
      </c>
      <c r="T22" s="17">
        <v>5</v>
      </c>
      <c r="U22" s="14">
        <v>2</v>
      </c>
      <c r="V22" s="15" t="s">
        <v>760</v>
      </c>
      <c r="W22" s="17">
        <v>0</v>
      </c>
      <c r="X22" s="14">
        <v>3</v>
      </c>
      <c r="Y22" s="15" t="s">
        <v>760</v>
      </c>
      <c r="Z22" s="17">
        <v>5</v>
      </c>
      <c r="AA22" s="11"/>
      <c r="AB22" s="12"/>
      <c r="AC22" s="13"/>
      <c r="AD22" s="14">
        <v>2</v>
      </c>
      <c r="AE22" s="15" t="s">
        <v>760</v>
      </c>
      <c r="AF22" s="17">
        <v>0</v>
      </c>
      <c r="AG22" s="25"/>
      <c r="AH22" s="19"/>
      <c r="AI22" s="23"/>
      <c r="AJ22" s="23"/>
      <c r="AK22" s="23"/>
      <c r="AL22" s="23"/>
      <c r="AM22" s="19"/>
      <c r="AN22" s="23"/>
      <c r="AO22" s="23"/>
    </row>
    <row r="23" spans="2:41">
      <c r="B23" s="4" t="s">
        <v>735</v>
      </c>
      <c r="C23" s="8"/>
      <c r="D23" s="9" t="s">
        <v>757</v>
      </c>
      <c r="E23" s="16"/>
      <c r="F23" s="8"/>
      <c r="G23" s="9" t="s">
        <v>757</v>
      </c>
      <c r="H23" s="9"/>
      <c r="I23" s="8"/>
      <c r="J23" s="9" t="s">
        <v>757</v>
      </c>
      <c r="K23" s="16"/>
      <c r="L23" s="8"/>
      <c r="M23" s="9" t="s">
        <v>757</v>
      </c>
      <c r="N23" s="16"/>
      <c r="O23" s="8"/>
      <c r="P23" s="9" t="s">
        <v>757</v>
      </c>
      <c r="Q23" s="16"/>
      <c r="R23" s="8"/>
      <c r="S23" s="9" t="s">
        <v>758</v>
      </c>
      <c r="T23" s="16"/>
      <c r="U23" s="8"/>
      <c r="V23" s="9" t="s">
        <v>758</v>
      </c>
      <c r="W23" s="16"/>
      <c r="X23" s="8"/>
      <c r="Y23" s="9" t="s">
        <v>757</v>
      </c>
      <c r="Z23" s="16"/>
      <c r="AA23" s="8"/>
      <c r="AB23" s="9" t="s">
        <v>759</v>
      </c>
      <c r="AC23" s="16"/>
      <c r="AD23" s="5"/>
      <c r="AE23" s="6"/>
      <c r="AF23" s="6"/>
      <c r="AG23" s="24">
        <f>AI23*3+AK23</f>
        <v>20</v>
      </c>
      <c r="AH23" s="18">
        <f>SUM(AI23:AK24)</f>
        <v>9</v>
      </c>
      <c r="AI23" s="23">
        <f>COUNTIF($C23:$AF23,"○")</f>
        <v>6</v>
      </c>
      <c r="AJ23" s="23">
        <f>COUNTIF($C23:$AF23,"×")</f>
        <v>1</v>
      </c>
      <c r="AK23" s="23">
        <f>COUNTIF($C23:$AF23,"△")</f>
        <v>2</v>
      </c>
      <c r="AL23" s="23">
        <f>AD24+AA24+X24+U24+R24+O24+L24+I24+F24+C24</f>
        <v>34</v>
      </c>
      <c r="AM23" s="18">
        <f>AF24+AC24+Z24+W24+T24+Q24+N24+K24+H24+E24</f>
        <v>12</v>
      </c>
      <c r="AN23" s="23">
        <f>AL23-AM23</f>
        <v>22</v>
      </c>
      <c r="AO23" s="23">
        <v>4</v>
      </c>
    </row>
    <row r="24" spans="2:41">
      <c r="B24" s="10"/>
      <c r="C24" s="14">
        <v>7</v>
      </c>
      <c r="D24" s="15" t="s">
        <v>760</v>
      </c>
      <c r="E24" s="17">
        <v>1</v>
      </c>
      <c r="F24" s="14">
        <v>4</v>
      </c>
      <c r="G24" s="15" t="s">
        <v>760</v>
      </c>
      <c r="H24" s="15">
        <v>1</v>
      </c>
      <c r="I24" s="14">
        <v>6</v>
      </c>
      <c r="J24" s="15" t="s">
        <v>760</v>
      </c>
      <c r="K24" s="17">
        <v>0</v>
      </c>
      <c r="L24" s="14">
        <v>4</v>
      </c>
      <c r="M24" s="15" t="s">
        <v>760</v>
      </c>
      <c r="N24" s="17">
        <v>0</v>
      </c>
      <c r="O24" s="14">
        <v>6</v>
      </c>
      <c r="P24" s="15" t="s">
        <v>760</v>
      </c>
      <c r="Q24" s="17">
        <v>3</v>
      </c>
      <c r="R24" s="14">
        <v>0</v>
      </c>
      <c r="S24" s="15" t="s">
        <v>760</v>
      </c>
      <c r="T24" s="17">
        <v>0</v>
      </c>
      <c r="U24" s="14">
        <v>3</v>
      </c>
      <c r="V24" s="15" t="s">
        <v>760</v>
      </c>
      <c r="W24" s="17">
        <v>3</v>
      </c>
      <c r="X24" s="14">
        <v>4</v>
      </c>
      <c r="Y24" s="15" t="s">
        <v>760</v>
      </c>
      <c r="Z24" s="17">
        <v>2</v>
      </c>
      <c r="AA24" s="14">
        <v>0</v>
      </c>
      <c r="AB24" s="15" t="s">
        <v>760</v>
      </c>
      <c r="AC24" s="17">
        <v>2</v>
      </c>
      <c r="AD24" s="11"/>
      <c r="AE24" s="12"/>
      <c r="AF24" s="12"/>
      <c r="AG24" s="25"/>
      <c r="AH24" s="19"/>
      <c r="AI24" s="23"/>
      <c r="AJ24" s="23"/>
      <c r="AK24" s="23"/>
      <c r="AL24" s="23"/>
      <c r="AM24" s="19"/>
      <c r="AN24" s="23"/>
      <c r="AO24" s="23"/>
    </row>
    <row r="25" spans="43:73">
      <c r="AQ25" s="26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</row>
    <row r="28" spans="2:41">
      <c r="B28" s="2"/>
      <c r="C28" s="3" t="str">
        <f>B29</f>
        <v>アステラーソ</v>
      </c>
      <c r="D28" s="3"/>
      <c r="E28" s="3"/>
      <c r="F28" s="3" t="str">
        <f>B31</f>
        <v>DUO山形</v>
      </c>
      <c r="G28" s="3"/>
      <c r="H28" s="3"/>
      <c r="I28" s="3" t="str">
        <f>B33</f>
        <v>FCホークス</v>
      </c>
      <c r="J28" s="3"/>
      <c r="K28" s="3"/>
      <c r="L28" s="3" t="str">
        <f>B35</f>
        <v>FCグラッソ</v>
      </c>
      <c r="M28" s="3"/>
      <c r="N28" s="3"/>
      <c r="O28" s="3" t="str">
        <f>B37</f>
        <v>まいづるFC</v>
      </c>
      <c r="P28" s="3"/>
      <c r="Q28" s="3"/>
      <c r="R28" s="3" t="str">
        <f>B39</f>
        <v>ふじかげsc山形</v>
      </c>
      <c r="S28" s="3"/>
      <c r="T28" s="3"/>
      <c r="U28" s="3" t="str">
        <f>B41</f>
        <v>FC ReGoLa</v>
      </c>
      <c r="V28" s="3"/>
      <c r="W28" s="3"/>
      <c r="X28" s="3" t="str">
        <f>B43</f>
        <v>北斗FCSS</v>
      </c>
      <c r="Y28" s="3"/>
      <c r="Z28" s="3"/>
      <c r="AA28" s="3" t="str">
        <f>B45</f>
        <v>うめばちSSS</v>
      </c>
      <c r="AB28" s="3"/>
      <c r="AC28" s="3"/>
      <c r="AD28" s="3" t="str">
        <f>B47</f>
        <v>神町FC</v>
      </c>
      <c r="AE28" s="3"/>
      <c r="AF28" s="3"/>
      <c r="AG28" s="21" t="s">
        <v>748</v>
      </c>
      <c r="AH28" s="22" t="s">
        <v>749</v>
      </c>
      <c r="AI28" s="23" t="s">
        <v>750</v>
      </c>
      <c r="AJ28" s="23" t="s">
        <v>751</v>
      </c>
      <c r="AK28" s="23" t="s">
        <v>752</v>
      </c>
      <c r="AL28" s="23" t="s">
        <v>753</v>
      </c>
      <c r="AM28" s="23" t="s">
        <v>754</v>
      </c>
      <c r="AN28" s="23" t="s">
        <v>755</v>
      </c>
      <c r="AO28" s="23" t="s">
        <v>756</v>
      </c>
    </row>
    <row r="29" spans="2:41">
      <c r="B29" s="18" t="s">
        <v>741</v>
      </c>
      <c r="C29" s="5"/>
      <c r="D29" s="6"/>
      <c r="E29" s="7"/>
      <c r="F29" s="8"/>
      <c r="G29" s="9" t="s">
        <v>759</v>
      </c>
      <c r="H29" s="16"/>
      <c r="I29" s="8"/>
      <c r="J29" s="9" t="s">
        <v>757</v>
      </c>
      <c r="K29" s="16"/>
      <c r="L29" s="8"/>
      <c r="M29" s="9" t="s">
        <v>757</v>
      </c>
      <c r="N29" s="16"/>
      <c r="O29" s="8"/>
      <c r="P29" s="9" t="s">
        <v>757</v>
      </c>
      <c r="Q29" s="9"/>
      <c r="R29" s="8"/>
      <c r="S29" s="9" t="s">
        <v>757</v>
      </c>
      <c r="T29" s="16"/>
      <c r="U29" s="8"/>
      <c r="V29" s="9" t="s">
        <v>759</v>
      </c>
      <c r="W29" s="16"/>
      <c r="X29" s="8"/>
      <c r="Y29" s="9" t="s">
        <v>757</v>
      </c>
      <c r="Z29" s="16"/>
      <c r="AA29" s="8"/>
      <c r="AB29" s="9" t="s">
        <v>757</v>
      </c>
      <c r="AC29" s="16"/>
      <c r="AD29" s="8"/>
      <c r="AE29" s="9" t="s">
        <v>757</v>
      </c>
      <c r="AF29" s="16"/>
      <c r="AG29" s="24">
        <f>AI29*3+AK29</f>
        <v>21</v>
      </c>
      <c r="AH29" s="18">
        <f>SUM(AI29:AK30)</f>
        <v>9</v>
      </c>
      <c r="AI29" s="23">
        <f>COUNTIF($C29:$AF29,"○")</f>
        <v>7</v>
      </c>
      <c r="AJ29" s="23">
        <f>COUNTIF($C29:$AF29,"×")</f>
        <v>2</v>
      </c>
      <c r="AK29" s="23">
        <f>COUNTIF($C29:$AF29,"△")</f>
        <v>0</v>
      </c>
      <c r="AL29" s="23">
        <f>AD30+AA30+X30+U30+R30+O30+L30+I30+F30+C30</f>
        <v>42</v>
      </c>
      <c r="AM29" s="18">
        <f>AF30+AC30+Z30+W30+T30+Q30+N30+K30+H30+E30</f>
        <v>12</v>
      </c>
      <c r="AN29" s="23">
        <f>AL29-AM29</f>
        <v>30</v>
      </c>
      <c r="AO29" s="23">
        <v>2</v>
      </c>
    </row>
    <row r="30" spans="2:41">
      <c r="B30" s="19"/>
      <c r="C30" s="11"/>
      <c r="D30" s="12"/>
      <c r="E30" s="13"/>
      <c r="F30" s="14">
        <v>0</v>
      </c>
      <c r="G30" s="15" t="s">
        <v>760</v>
      </c>
      <c r="H30" s="17">
        <v>1</v>
      </c>
      <c r="I30" s="14">
        <v>7</v>
      </c>
      <c r="J30" s="15" t="s">
        <v>760</v>
      </c>
      <c r="K30" s="17">
        <v>0</v>
      </c>
      <c r="L30" s="14">
        <v>8</v>
      </c>
      <c r="M30" s="15" t="s">
        <v>760</v>
      </c>
      <c r="N30" s="17">
        <v>1</v>
      </c>
      <c r="O30" s="14">
        <v>8</v>
      </c>
      <c r="P30" s="15" t="s">
        <v>760</v>
      </c>
      <c r="Q30" s="17">
        <v>2</v>
      </c>
      <c r="R30" s="14">
        <v>3</v>
      </c>
      <c r="S30" s="15" t="s">
        <v>760</v>
      </c>
      <c r="T30" s="17">
        <v>2</v>
      </c>
      <c r="U30" s="14">
        <v>1</v>
      </c>
      <c r="V30" s="15" t="s">
        <v>760</v>
      </c>
      <c r="W30" s="17">
        <v>2</v>
      </c>
      <c r="X30" s="14">
        <v>6</v>
      </c>
      <c r="Y30" s="15" t="s">
        <v>760</v>
      </c>
      <c r="Z30" s="17">
        <v>2</v>
      </c>
      <c r="AA30" s="14">
        <v>3</v>
      </c>
      <c r="AB30" s="15" t="s">
        <v>760</v>
      </c>
      <c r="AC30" s="17">
        <v>0</v>
      </c>
      <c r="AD30" s="14">
        <v>6</v>
      </c>
      <c r="AE30" s="15" t="s">
        <v>760</v>
      </c>
      <c r="AF30" s="17">
        <v>2</v>
      </c>
      <c r="AG30" s="25"/>
      <c r="AH30" s="19"/>
      <c r="AI30" s="23"/>
      <c r="AJ30" s="23"/>
      <c r="AK30" s="23"/>
      <c r="AL30" s="23"/>
      <c r="AM30" s="19"/>
      <c r="AN30" s="23"/>
      <c r="AO30" s="23"/>
    </row>
    <row r="31" spans="2:41">
      <c r="B31" s="18" t="s">
        <v>740</v>
      </c>
      <c r="C31" s="8"/>
      <c r="D31" s="9" t="s">
        <v>757</v>
      </c>
      <c r="E31" s="16"/>
      <c r="F31" s="5"/>
      <c r="G31" s="6"/>
      <c r="H31" s="7"/>
      <c r="I31" s="8"/>
      <c r="J31" s="9" t="s">
        <v>757</v>
      </c>
      <c r="K31" s="16"/>
      <c r="L31" s="8"/>
      <c r="M31" s="9" t="s">
        <v>757</v>
      </c>
      <c r="N31" s="16"/>
      <c r="O31" s="8"/>
      <c r="P31" s="9" t="s">
        <v>757</v>
      </c>
      <c r="Q31" s="16"/>
      <c r="R31" s="8"/>
      <c r="S31" s="9" t="s">
        <v>757</v>
      </c>
      <c r="T31" s="16"/>
      <c r="U31" s="8"/>
      <c r="V31" s="9" t="s">
        <v>759</v>
      </c>
      <c r="W31" s="16"/>
      <c r="X31" s="8"/>
      <c r="Y31" s="9" t="s">
        <v>757</v>
      </c>
      <c r="Z31" s="16"/>
      <c r="AA31" s="8"/>
      <c r="AB31" s="9" t="s">
        <v>757</v>
      </c>
      <c r="AC31" s="16"/>
      <c r="AD31" s="8"/>
      <c r="AE31" s="9" t="s">
        <v>757</v>
      </c>
      <c r="AF31" s="16"/>
      <c r="AG31" s="24">
        <f>AI31*3+AK31</f>
        <v>24</v>
      </c>
      <c r="AH31" s="18">
        <f>SUM(AI31:AK32)</f>
        <v>9</v>
      </c>
      <c r="AI31" s="23">
        <f>COUNTIF($C31:$AF31,"○")</f>
        <v>8</v>
      </c>
      <c r="AJ31" s="23">
        <f>COUNTIF($C31:$AF31,"×")</f>
        <v>1</v>
      </c>
      <c r="AK31" s="23">
        <f>COUNTIF($C31:$AF31,"△")</f>
        <v>0</v>
      </c>
      <c r="AL31" s="23">
        <f>AD32+AA32+X32+U32+R32+O32+L32+I32+F32+C32</f>
        <v>29</v>
      </c>
      <c r="AM31" s="18">
        <f>AF32+AC32+Z32+W32+T32+Q32+N32+K32+H32+E32</f>
        <v>9</v>
      </c>
      <c r="AN31" s="23">
        <f>AL31-AM31</f>
        <v>20</v>
      </c>
      <c r="AO31" s="23">
        <v>1</v>
      </c>
    </row>
    <row r="32" spans="2:41">
      <c r="B32" s="19"/>
      <c r="C32" s="14">
        <v>1</v>
      </c>
      <c r="D32" s="15" t="s">
        <v>760</v>
      </c>
      <c r="E32" s="17">
        <v>0</v>
      </c>
      <c r="F32" s="11"/>
      <c r="G32" s="12"/>
      <c r="H32" s="13"/>
      <c r="I32" s="14">
        <v>5</v>
      </c>
      <c r="J32" s="15" t="s">
        <v>760</v>
      </c>
      <c r="K32" s="17">
        <v>1</v>
      </c>
      <c r="L32" s="14">
        <v>4</v>
      </c>
      <c r="M32" s="15" t="s">
        <v>760</v>
      </c>
      <c r="N32" s="17">
        <v>1</v>
      </c>
      <c r="O32" s="14">
        <v>5</v>
      </c>
      <c r="P32" s="15" t="s">
        <v>760</v>
      </c>
      <c r="Q32" s="17">
        <v>1</v>
      </c>
      <c r="R32" s="14">
        <v>3</v>
      </c>
      <c r="S32" s="15" t="s">
        <v>760</v>
      </c>
      <c r="T32" s="17">
        <v>1</v>
      </c>
      <c r="U32" s="14">
        <v>1</v>
      </c>
      <c r="V32" s="15" t="s">
        <v>760</v>
      </c>
      <c r="W32" s="17">
        <v>3</v>
      </c>
      <c r="X32" s="14">
        <v>4</v>
      </c>
      <c r="Y32" s="15" t="s">
        <v>760</v>
      </c>
      <c r="Z32" s="17">
        <v>1</v>
      </c>
      <c r="AA32" s="14">
        <v>2</v>
      </c>
      <c r="AB32" s="15" t="s">
        <v>760</v>
      </c>
      <c r="AC32" s="17">
        <v>0</v>
      </c>
      <c r="AD32" s="14">
        <v>4</v>
      </c>
      <c r="AE32" s="15" t="s">
        <v>760</v>
      </c>
      <c r="AF32" s="17">
        <v>1</v>
      </c>
      <c r="AG32" s="25"/>
      <c r="AH32" s="19"/>
      <c r="AI32" s="23"/>
      <c r="AJ32" s="23"/>
      <c r="AK32" s="23"/>
      <c r="AL32" s="23"/>
      <c r="AM32" s="19"/>
      <c r="AN32" s="23"/>
      <c r="AO32" s="23"/>
    </row>
    <row r="33" spans="2:41">
      <c r="B33" s="18" t="s">
        <v>745</v>
      </c>
      <c r="C33" s="8"/>
      <c r="D33" s="9" t="s">
        <v>759</v>
      </c>
      <c r="E33" s="16"/>
      <c r="F33" s="8"/>
      <c r="G33" s="9" t="s">
        <v>759</v>
      </c>
      <c r="H33" s="16"/>
      <c r="I33" s="5"/>
      <c r="J33" s="6"/>
      <c r="K33" s="7"/>
      <c r="L33" s="8"/>
      <c r="M33" s="9" t="s">
        <v>759</v>
      </c>
      <c r="N33" s="16"/>
      <c r="O33" s="8"/>
      <c r="P33" s="9" t="s">
        <v>757</v>
      </c>
      <c r="Q33" s="16"/>
      <c r="R33" s="8"/>
      <c r="S33" s="9" t="s">
        <v>759</v>
      </c>
      <c r="T33" s="16"/>
      <c r="U33" s="8"/>
      <c r="V33" s="9" t="s">
        <v>759</v>
      </c>
      <c r="W33" s="16"/>
      <c r="X33" s="8"/>
      <c r="Y33" s="9" t="s">
        <v>757</v>
      </c>
      <c r="Z33" s="16"/>
      <c r="AA33" s="8"/>
      <c r="AB33" s="9" t="s">
        <v>759</v>
      </c>
      <c r="AC33" s="16"/>
      <c r="AD33" s="8"/>
      <c r="AE33" s="9" t="s">
        <v>757</v>
      </c>
      <c r="AF33" s="16"/>
      <c r="AG33" s="24">
        <f>AI33*3+AK33</f>
        <v>9</v>
      </c>
      <c r="AH33" s="18">
        <f>SUM(AI33:AK34)</f>
        <v>9</v>
      </c>
      <c r="AI33" s="23">
        <f>COUNTIF($C33:$AF33,"○")</f>
        <v>3</v>
      </c>
      <c r="AJ33" s="23">
        <f>COUNTIF($C33:$AF33,"×")</f>
        <v>6</v>
      </c>
      <c r="AK33" s="23">
        <f>COUNTIF($C33:$AF33,"△")</f>
        <v>0</v>
      </c>
      <c r="AL33" s="23">
        <f>AD34+AA34+X34+U34+R34+O34+L34+I34+F34+C34</f>
        <v>14</v>
      </c>
      <c r="AM33" s="18">
        <f>AF34+AC34+Z34+W34+T34+Q34+N34+K34+H34+E34</f>
        <v>26</v>
      </c>
      <c r="AN33" s="23">
        <f>AL33-AM33</f>
        <v>-12</v>
      </c>
      <c r="AO33" s="23">
        <v>7</v>
      </c>
    </row>
    <row r="34" spans="2:41">
      <c r="B34" s="19"/>
      <c r="C34" s="14">
        <v>0</v>
      </c>
      <c r="D34" s="15" t="s">
        <v>760</v>
      </c>
      <c r="E34" s="17">
        <v>7</v>
      </c>
      <c r="F34" s="14">
        <v>1</v>
      </c>
      <c r="G34" s="15" t="s">
        <v>760</v>
      </c>
      <c r="H34" s="17">
        <v>5</v>
      </c>
      <c r="I34" s="11"/>
      <c r="J34" s="12"/>
      <c r="K34" s="13"/>
      <c r="L34" s="14">
        <v>2</v>
      </c>
      <c r="M34" s="15" t="s">
        <v>760</v>
      </c>
      <c r="N34" s="17">
        <v>3</v>
      </c>
      <c r="O34" s="14">
        <v>3</v>
      </c>
      <c r="P34" s="15" t="s">
        <v>760</v>
      </c>
      <c r="Q34" s="17">
        <v>2</v>
      </c>
      <c r="R34" s="14">
        <v>0</v>
      </c>
      <c r="S34" s="15" t="s">
        <v>760</v>
      </c>
      <c r="T34" s="17">
        <v>2</v>
      </c>
      <c r="U34" s="14">
        <v>1</v>
      </c>
      <c r="V34" s="15" t="s">
        <v>760</v>
      </c>
      <c r="W34" s="17">
        <v>2</v>
      </c>
      <c r="X34" s="14">
        <v>4</v>
      </c>
      <c r="Y34" s="15" t="s">
        <v>760</v>
      </c>
      <c r="Z34" s="17">
        <v>0</v>
      </c>
      <c r="AA34" s="14">
        <v>0</v>
      </c>
      <c r="AB34" s="15" t="s">
        <v>760</v>
      </c>
      <c r="AC34" s="17">
        <v>5</v>
      </c>
      <c r="AD34" s="14">
        <v>3</v>
      </c>
      <c r="AE34" s="15" t="s">
        <v>760</v>
      </c>
      <c r="AF34" s="17">
        <v>0</v>
      </c>
      <c r="AG34" s="25"/>
      <c r="AH34" s="19"/>
      <c r="AI34" s="23"/>
      <c r="AJ34" s="23"/>
      <c r="AK34" s="23"/>
      <c r="AL34" s="23"/>
      <c r="AM34" s="19"/>
      <c r="AN34" s="23"/>
      <c r="AO34" s="23"/>
    </row>
    <row r="35" spans="2:41">
      <c r="B35" s="18" t="s">
        <v>549</v>
      </c>
      <c r="C35" s="8"/>
      <c r="D35" s="9" t="s">
        <v>759</v>
      </c>
      <c r="E35" s="16"/>
      <c r="F35" s="8"/>
      <c r="G35" s="9" t="s">
        <v>759</v>
      </c>
      <c r="H35" s="16"/>
      <c r="I35" s="8"/>
      <c r="J35" s="9" t="s">
        <v>757</v>
      </c>
      <c r="K35" s="16"/>
      <c r="L35" s="5"/>
      <c r="M35" s="6"/>
      <c r="N35" s="7"/>
      <c r="O35" s="8"/>
      <c r="P35" s="9" t="s">
        <v>757</v>
      </c>
      <c r="Q35" s="16"/>
      <c r="R35" s="8"/>
      <c r="S35" s="9" t="s">
        <v>759</v>
      </c>
      <c r="T35" s="16"/>
      <c r="U35" s="8"/>
      <c r="V35" s="9" t="s">
        <v>757</v>
      </c>
      <c r="W35" s="16"/>
      <c r="X35" s="8"/>
      <c r="Y35" s="9" t="s">
        <v>759</v>
      </c>
      <c r="Z35" s="16"/>
      <c r="AA35" s="8"/>
      <c r="AB35" s="9" t="s">
        <v>759</v>
      </c>
      <c r="AC35" s="16"/>
      <c r="AD35" s="8"/>
      <c r="AE35" s="9" t="s">
        <v>757</v>
      </c>
      <c r="AF35" s="16"/>
      <c r="AG35" s="24">
        <f>AI35*3+AK35</f>
        <v>12</v>
      </c>
      <c r="AH35" s="18">
        <f>SUM(AI35:AK36)</f>
        <v>9</v>
      </c>
      <c r="AI35" s="23">
        <f>COUNTIF($C35:$AF35,"○")</f>
        <v>4</v>
      </c>
      <c r="AJ35" s="23">
        <f>COUNTIF($C35:$AF35,"×")</f>
        <v>5</v>
      </c>
      <c r="AK35" s="23">
        <f>COUNTIF($C35:$AF35,"△")</f>
        <v>0</v>
      </c>
      <c r="AL35" s="23">
        <f>AD36+AA36+X36+U36+R36+O36+L36+I36+F36+C36</f>
        <v>25</v>
      </c>
      <c r="AM35" s="18">
        <f>AF36+AC36+Z36+W36+T36+Q36+N36+K36+H36+E36</f>
        <v>33</v>
      </c>
      <c r="AN35" s="23">
        <f>AL35-AM35</f>
        <v>-8</v>
      </c>
      <c r="AO35" s="23">
        <v>6</v>
      </c>
    </row>
    <row r="36" spans="2:41">
      <c r="B36" s="19"/>
      <c r="C36" s="14">
        <v>1</v>
      </c>
      <c r="D36" s="15" t="s">
        <v>760</v>
      </c>
      <c r="E36" s="17">
        <v>6</v>
      </c>
      <c r="F36" s="14">
        <v>1</v>
      </c>
      <c r="G36" s="15" t="s">
        <v>760</v>
      </c>
      <c r="H36" s="17">
        <v>4</v>
      </c>
      <c r="I36" s="14">
        <v>3</v>
      </c>
      <c r="J36" s="15" t="s">
        <v>760</v>
      </c>
      <c r="K36" s="17">
        <v>2</v>
      </c>
      <c r="L36" s="11"/>
      <c r="M36" s="12"/>
      <c r="N36" s="13"/>
      <c r="O36" s="14">
        <v>7</v>
      </c>
      <c r="P36" s="15" t="s">
        <v>760</v>
      </c>
      <c r="Q36" s="17">
        <v>2</v>
      </c>
      <c r="R36" s="14">
        <v>2</v>
      </c>
      <c r="S36" s="15" t="s">
        <v>760</v>
      </c>
      <c r="T36" s="17">
        <v>5</v>
      </c>
      <c r="U36" s="14">
        <v>5</v>
      </c>
      <c r="V36" s="15" t="s">
        <v>760</v>
      </c>
      <c r="W36" s="17">
        <v>1</v>
      </c>
      <c r="X36" s="14">
        <v>2</v>
      </c>
      <c r="Y36" s="15" t="s">
        <v>760</v>
      </c>
      <c r="Z36" s="17">
        <v>4</v>
      </c>
      <c r="AA36" s="14">
        <v>0</v>
      </c>
      <c r="AB36" s="15" t="s">
        <v>760</v>
      </c>
      <c r="AC36" s="17">
        <v>6</v>
      </c>
      <c r="AD36" s="14">
        <v>4</v>
      </c>
      <c r="AE36" s="15" t="s">
        <v>760</v>
      </c>
      <c r="AF36" s="17">
        <v>3</v>
      </c>
      <c r="AG36" s="25"/>
      <c r="AH36" s="19"/>
      <c r="AI36" s="23"/>
      <c r="AJ36" s="23"/>
      <c r="AK36" s="23"/>
      <c r="AL36" s="23"/>
      <c r="AM36" s="19"/>
      <c r="AN36" s="23"/>
      <c r="AO36" s="23"/>
    </row>
    <row r="37" spans="2:41">
      <c r="B37" s="18" t="s">
        <v>747</v>
      </c>
      <c r="C37" s="8"/>
      <c r="D37" s="9" t="s">
        <v>759</v>
      </c>
      <c r="E37" s="16"/>
      <c r="F37" s="8"/>
      <c r="G37" s="9" t="s">
        <v>759</v>
      </c>
      <c r="H37" s="16"/>
      <c r="I37" s="8"/>
      <c r="J37" s="9" t="s">
        <v>759</v>
      </c>
      <c r="K37" s="16"/>
      <c r="L37" s="8"/>
      <c r="M37" s="9" t="s">
        <v>759</v>
      </c>
      <c r="N37" s="16"/>
      <c r="O37" s="5"/>
      <c r="P37" s="6"/>
      <c r="Q37" s="7"/>
      <c r="R37" s="8"/>
      <c r="S37" s="9" t="s">
        <v>759</v>
      </c>
      <c r="T37" s="16"/>
      <c r="U37" s="8"/>
      <c r="V37" s="9" t="s">
        <v>757</v>
      </c>
      <c r="W37" s="16"/>
      <c r="X37" s="8"/>
      <c r="Y37" s="9" t="s">
        <v>759</v>
      </c>
      <c r="Z37" s="16"/>
      <c r="AA37" s="8"/>
      <c r="AB37" s="9" t="s">
        <v>759</v>
      </c>
      <c r="AC37" s="16"/>
      <c r="AD37" s="8"/>
      <c r="AE37" s="9" t="s">
        <v>759</v>
      </c>
      <c r="AF37" s="16"/>
      <c r="AG37" s="24">
        <f>AI37*3+AK37</f>
        <v>3</v>
      </c>
      <c r="AH37" s="18">
        <f>SUM(AI37:AK38)</f>
        <v>9</v>
      </c>
      <c r="AI37" s="23">
        <f>COUNTIF($C37:$AF37,"○")</f>
        <v>1</v>
      </c>
      <c r="AJ37" s="23">
        <f>COUNTIF($C37:$AF37,"×")</f>
        <v>8</v>
      </c>
      <c r="AK37" s="23">
        <f>COUNTIF($C37:$AF37,"△")</f>
        <v>0</v>
      </c>
      <c r="AL37" s="23">
        <f>AD38+AA38+X38+U38+R38+O38+L38+I38+F38+C38</f>
        <v>13</v>
      </c>
      <c r="AM37" s="18">
        <f>AF38+AC38+Z38+W38+T38+Q38+N38+K38+H38+E38</f>
        <v>42</v>
      </c>
      <c r="AN37" s="23">
        <f>AL37-AM37</f>
        <v>-29</v>
      </c>
      <c r="AO37" s="23">
        <v>10</v>
      </c>
    </row>
    <row r="38" spans="2:41">
      <c r="B38" s="19"/>
      <c r="C38" s="14">
        <v>2</v>
      </c>
      <c r="D38" s="15" t="s">
        <v>760</v>
      </c>
      <c r="E38" s="17">
        <v>8</v>
      </c>
      <c r="F38" s="14">
        <v>1</v>
      </c>
      <c r="G38" s="15" t="s">
        <v>760</v>
      </c>
      <c r="H38" s="17">
        <v>5</v>
      </c>
      <c r="I38" s="14">
        <v>2</v>
      </c>
      <c r="J38" s="15" t="s">
        <v>760</v>
      </c>
      <c r="K38" s="17">
        <v>3</v>
      </c>
      <c r="L38" s="14">
        <v>2</v>
      </c>
      <c r="M38" s="15" t="s">
        <v>760</v>
      </c>
      <c r="N38" s="17">
        <v>7</v>
      </c>
      <c r="O38" s="11"/>
      <c r="P38" s="12"/>
      <c r="Q38" s="13"/>
      <c r="R38" s="14">
        <v>0</v>
      </c>
      <c r="S38" s="15" t="s">
        <v>760</v>
      </c>
      <c r="T38" s="17">
        <v>6</v>
      </c>
      <c r="U38" s="14">
        <v>4</v>
      </c>
      <c r="V38" s="15" t="s">
        <v>760</v>
      </c>
      <c r="W38" s="17">
        <v>0</v>
      </c>
      <c r="X38" s="14">
        <v>2</v>
      </c>
      <c r="Y38" s="15" t="s">
        <v>760</v>
      </c>
      <c r="Z38" s="17">
        <v>6</v>
      </c>
      <c r="AA38" s="14">
        <v>0</v>
      </c>
      <c r="AB38" s="15" t="s">
        <v>760</v>
      </c>
      <c r="AC38" s="17">
        <v>4</v>
      </c>
      <c r="AD38" s="14">
        <v>0</v>
      </c>
      <c r="AE38" s="15" t="s">
        <v>760</v>
      </c>
      <c r="AF38" s="17">
        <v>3</v>
      </c>
      <c r="AG38" s="25"/>
      <c r="AH38" s="19"/>
      <c r="AI38" s="23"/>
      <c r="AJ38" s="23"/>
      <c r="AK38" s="23"/>
      <c r="AL38" s="23"/>
      <c r="AM38" s="19"/>
      <c r="AN38" s="23"/>
      <c r="AO38" s="23"/>
    </row>
    <row r="39" spans="2:41">
      <c r="B39" s="18" t="s">
        <v>742</v>
      </c>
      <c r="C39" s="8"/>
      <c r="D39" s="9" t="s">
        <v>759</v>
      </c>
      <c r="E39" s="16"/>
      <c r="F39" s="8"/>
      <c r="G39" s="9" t="s">
        <v>759</v>
      </c>
      <c r="H39" s="16"/>
      <c r="I39" s="8"/>
      <c r="J39" s="9" t="s">
        <v>757</v>
      </c>
      <c r="K39" s="16"/>
      <c r="L39" s="8"/>
      <c r="M39" s="9" t="s">
        <v>757</v>
      </c>
      <c r="N39" s="16"/>
      <c r="O39" s="8"/>
      <c r="P39" s="9" t="s">
        <v>757</v>
      </c>
      <c r="Q39" s="16"/>
      <c r="R39" s="5"/>
      <c r="S39" s="6"/>
      <c r="T39" s="7"/>
      <c r="U39" s="8"/>
      <c r="V39" s="9" t="s">
        <v>757</v>
      </c>
      <c r="W39" s="16"/>
      <c r="X39" s="8"/>
      <c r="Y39" s="9" t="s">
        <v>757</v>
      </c>
      <c r="Z39" s="16"/>
      <c r="AA39" s="8"/>
      <c r="AB39" s="9" t="s">
        <v>758</v>
      </c>
      <c r="AC39" s="16"/>
      <c r="AD39" s="8"/>
      <c r="AE39" s="9" t="s">
        <v>757</v>
      </c>
      <c r="AF39" s="16"/>
      <c r="AG39" s="24">
        <f>AI39*3+AK39</f>
        <v>19</v>
      </c>
      <c r="AH39" s="18">
        <f>SUM(AI39:AK40)</f>
        <v>9</v>
      </c>
      <c r="AI39" s="23">
        <f>COUNTIF($C39:$AF39,"○")</f>
        <v>6</v>
      </c>
      <c r="AJ39" s="23">
        <f>COUNTIF($C39:$AF39,"×")</f>
        <v>2</v>
      </c>
      <c r="AK39" s="23">
        <f>COUNTIF($C39:$AF39,"△")</f>
        <v>1</v>
      </c>
      <c r="AL39" s="23">
        <f>AD40+AA40+X40+U40+R40+O40+L40+I40+F40+C40</f>
        <v>26</v>
      </c>
      <c r="AM39" s="18">
        <f>AF40+AC40+Z40+W40+T40+Q40+N40+K40+H40+E40</f>
        <v>9</v>
      </c>
      <c r="AN39" s="23">
        <f>AL39-AM39</f>
        <v>17</v>
      </c>
      <c r="AO39" s="23">
        <v>3</v>
      </c>
    </row>
    <row r="40" spans="2:41">
      <c r="B40" s="19"/>
      <c r="C40" s="14">
        <v>2</v>
      </c>
      <c r="D40" s="15" t="s">
        <v>760</v>
      </c>
      <c r="E40" s="17">
        <v>3</v>
      </c>
      <c r="F40" s="14">
        <v>1</v>
      </c>
      <c r="G40" s="15" t="s">
        <v>760</v>
      </c>
      <c r="H40" s="17">
        <v>3</v>
      </c>
      <c r="I40" s="14">
        <v>2</v>
      </c>
      <c r="J40" s="15" t="s">
        <v>760</v>
      </c>
      <c r="K40" s="17">
        <v>0</v>
      </c>
      <c r="L40" s="14">
        <v>5</v>
      </c>
      <c r="M40" s="15" t="s">
        <v>760</v>
      </c>
      <c r="N40" s="17">
        <v>2</v>
      </c>
      <c r="O40" s="14">
        <v>6</v>
      </c>
      <c r="P40" s="15" t="s">
        <v>760</v>
      </c>
      <c r="Q40" s="17">
        <v>0</v>
      </c>
      <c r="R40" s="11"/>
      <c r="S40" s="12"/>
      <c r="T40" s="13"/>
      <c r="U40" s="14">
        <v>1</v>
      </c>
      <c r="V40" s="15" t="s">
        <v>760</v>
      </c>
      <c r="W40" s="17">
        <v>0</v>
      </c>
      <c r="X40" s="14">
        <v>6</v>
      </c>
      <c r="Y40" s="15" t="s">
        <v>760</v>
      </c>
      <c r="Z40" s="17">
        <v>0</v>
      </c>
      <c r="AA40" s="14">
        <v>0</v>
      </c>
      <c r="AB40" s="15" t="s">
        <v>760</v>
      </c>
      <c r="AC40" s="17">
        <v>0</v>
      </c>
      <c r="AD40" s="14">
        <v>3</v>
      </c>
      <c r="AE40" s="15" t="s">
        <v>760</v>
      </c>
      <c r="AF40" s="17">
        <v>1</v>
      </c>
      <c r="AG40" s="25"/>
      <c r="AH40" s="19"/>
      <c r="AI40" s="23"/>
      <c r="AJ40" s="23"/>
      <c r="AK40" s="23"/>
      <c r="AL40" s="23"/>
      <c r="AM40" s="19"/>
      <c r="AN40" s="23"/>
      <c r="AO40" s="23"/>
    </row>
    <row r="41" spans="2:41">
      <c r="B41" s="18" t="s">
        <v>744</v>
      </c>
      <c r="C41" s="8"/>
      <c r="D41" s="9" t="s">
        <v>757</v>
      </c>
      <c r="E41" s="16"/>
      <c r="F41" s="8"/>
      <c r="G41" s="9" t="s">
        <v>757</v>
      </c>
      <c r="H41" s="16"/>
      <c r="I41" s="8"/>
      <c r="J41" s="9" t="s">
        <v>757</v>
      </c>
      <c r="K41" s="16"/>
      <c r="L41" s="8"/>
      <c r="M41" s="9" t="s">
        <v>759</v>
      </c>
      <c r="N41" s="16"/>
      <c r="O41" s="8"/>
      <c r="P41" s="9" t="s">
        <v>759</v>
      </c>
      <c r="Q41" s="16"/>
      <c r="R41" s="8"/>
      <c r="S41" s="9" t="s">
        <v>759</v>
      </c>
      <c r="T41" s="16"/>
      <c r="U41" s="5"/>
      <c r="V41" s="6"/>
      <c r="W41" s="7"/>
      <c r="X41" s="8"/>
      <c r="Y41" s="9" t="s">
        <v>757</v>
      </c>
      <c r="Z41" s="16"/>
      <c r="AA41" s="8"/>
      <c r="AB41" s="9" t="s">
        <v>759</v>
      </c>
      <c r="AC41" s="16"/>
      <c r="AD41" s="8"/>
      <c r="AE41" s="9" t="s">
        <v>759</v>
      </c>
      <c r="AF41" s="16"/>
      <c r="AG41" s="24">
        <f>AI41*3+AK41</f>
        <v>12</v>
      </c>
      <c r="AH41" s="18">
        <f>SUM(AI41:AK42)</f>
        <v>9</v>
      </c>
      <c r="AI41" s="23">
        <f>COUNTIF($C41:$AF41,"○")</f>
        <v>4</v>
      </c>
      <c r="AJ41" s="23">
        <f>COUNTIF($C41:$AF41,"×")</f>
        <v>5</v>
      </c>
      <c r="AK41" s="23">
        <f>COUNTIF($C41:$AF41,"△")</f>
        <v>0</v>
      </c>
      <c r="AL41" s="23">
        <f>AD42+AA42+X42+U42+R42+O42+L42+I42+F42+C42</f>
        <v>13</v>
      </c>
      <c r="AM41" s="18">
        <f>AF42+AC42+Z42+W42+T42+Q42+N42+K42+H42+E42</f>
        <v>20</v>
      </c>
      <c r="AN41" s="23">
        <f>AL41-AM41</f>
        <v>-7</v>
      </c>
      <c r="AO41" s="23">
        <v>5</v>
      </c>
    </row>
    <row r="42" spans="2:41">
      <c r="B42" s="19"/>
      <c r="C42" s="14">
        <v>2</v>
      </c>
      <c r="D42" s="15" t="s">
        <v>760</v>
      </c>
      <c r="E42" s="17">
        <v>1</v>
      </c>
      <c r="F42" s="14">
        <v>3</v>
      </c>
      <c r="G42" s="15" t="s">
        <v>760</v>
      </c>
      <c r="H42" s="17">
        <v>0</v>
      </c>
      <c r="I42" s="14">
        <v>2</v>
      </c>
      <c r="J42" s="15" t="s">
        <v>760</v>
      </c>
      <c r="K42" s="17">
        <v>1</v>
      </c>
      <c r="L42" s="14">
        <v>1</v>
      </c>
      <c r="M42" s="15" t="s">
        <v>760</v>
      </c>
      <c r="N42" s="17">
        <v>5</v>
      </c>
      <c r="O42" s="14">
        <v>0</v>
      </c>
      <c r="P42" s="15" t="s">
        <v>760</v>
      </c>
      <c r="Q42" s="17">
        <v>4</v>
      </c>
      <c r="R42" s="14">
        <v>0</v>
      </c>
      <c r="S42" s="15" t="s">
        <v>760</v>
      </c>
      <c r="T42" s="17">
        <v>1</v>
      </c>
      <c r="U42" s="11"/>
      <c r="V42" s="12"/>
      <c r="W42" s="13"/>
      <c r="X42" s="14">
        <v>2</v>
      </c>
      <c r="Y42" s="15" t="s">
        <v>760</v>
      </c>
      <c r="Z42" s="17">
        <v>1</v>
      </c>
      <c r="AA42" s="14">
        <v>1</v>
      </c>
      <c r="AB42" s="15" t="s">
        <v>760</v>
      </c>
      <c r="AC42" s="17">
        <v>4</v>
      </c>
      <c r="AD42" s="14">
        <v>2</v>
      </c>
      <c r="AE42" s="15" t="s">
        <v>760</v>
      </c>
      <c r="AF42" s="17">
        <v>3</v>
      </c>
      <c r="AG42" s="25"/>
      <c r="AH42" s="19"/>
      <c r="AI42" s="23"/>
      <c r="AJ42" s="23"/>
      <c r="AK42" s="23"/>
      <c r="AL42" s="23"/>
      <c r="AM42" s="19"/>
      <c r="AN42" s="23"/>
      <c r="AO42" s="23"/>
    </row>
    <row r="43" spans="2:41">
      <c r="B43" s="18" t="s">
        <v>746</v>
      </c>
      <c r="C43" s="8"/>
      <c r="D43" s="9" t="s">
        <v>759</v>
      </c>
      <c r="E43" s="16"/>
      <c r="F43" s="8"/>
      <c r="G43" s="9" t="s">
        <v>759</v>
      </c>
      <c r="H43" s="16"/>
      <c r="I43" s="8"/>
      <c r="J43" s="9" t="s">
        <v>759</v>
      </c>
      <c r="K43" s="16"/>
      <c r="L43" s="8"/>
      <c r="M43" s="9" t="s">
        <v>757</v>
      </c>
      <c r="N43" s="16"/>
      <c r="O43" s="8"/>
      <c r="P43" s="9" t="s">
        <v>757</v>
      </c>
      <c r="Q43" s="16"/>
      <c r="R43" s="9"/>
      <c r="S43" s="9" t="s">
        <v>759</v>
      </c>
      <c r="T43" s="16"/>
      <c r="U43" s="8"/>
      <c r="V43" s="9" t="s">
        <v>759</v>
      </c>
      <c r="W43" s="16"/>
      <c r="X43" s="5"/>
      <c r="Y43" s="6"/>
      <c r="Z43" s="7"/>
      <c r="AA43" s="8"/>
      <c r="AB43" s="9" t="s">
        <v>758</v>
      </c>
      <c r="AC43" s="16"/>
      <c r="AD43" s="8"/>
      <c r="AE43" s="9" t="s">
        <v>758</v>
      </c>
      <c r="AF43" s="16"/>
      <c r="AG43" s="24">
        <f>AI43*3+AK43</f>
        <v>8</v>
      </c>
      <c r="AH43" s="18">
        <f>SUM(AI43:AK44)</f>
        <v>9</v>
      </c>
      <c r="AI43" s="23">
        <f>COUNTIF($C43:$AF43,"○")</f>
        <v>2</v>
      </c>
      <c r="AJ43" s="23">
        <f>COUNTIF($C43:$AF43,"×")</f>
        <v>5</v>
      </c>
      <c r="AK43" s="23">
        <f>COUNTIF($C43:$AF43,"△")</f>
        <v>2</v>
      </c>
      <c r="AL43" s="23">
        <f>AD44+AA44+X44+U44+R44+O44+L44+I44+F44+C44</f>
        <v>17</v>
      </c>
      <c r="AM43" s="18">
        <f>AF44+AC44+Z44+W44+T44+Q44+N44+K44+H44+E44</f>
        <v>31</v>
      </c>
      <c r="AN43" s="23">
        <f>AL43-AM43</f>
        <v>-14</v>
      </c>
      <c r="AO43" s="23">
        <v>8</v>
      </c>
    </row>
    <row r="44" spans="2:41">
      <c r="B44" s="19"/>
      <c r="C44" s="14">
        <v>0</v>
      </c>
      <c r="D44" s="15" t="s">
        <v>760</v>
      </c>
      <c r="E44" s="17">
        <v>6</v>
      </c>
      <c r="F44" s="14">
        <v>1</v>
      </c>
      <c r="G44" s="15" t="s">
        <v>760</v>
      </c>
      <c r="H44" s="17">
        <v>4</v>
      </c>
      <c r="I44" s="14">
        <v>0</v>
      </c>
      <c r="J44" s="15" t="s">
        <v>760</v>
      </c>
      <c r="K44" s="17">
        <v>4</v>
      </c>
      <c r="L44" s="14">
        <v>4</v>
      </c>
      <c r="M44" s="15" t="s">
        <v>760</v>
      </c>
      <c r="N44" s="17">
        <v>2</v>
      </c>
      <c r="O44" s="14">
        <v>6</v>
      </c>
      <c r="P44" s="15" t="s">
        <v>760</v>
      </c>
      <c r="Q44" s="17">
        <v>2</v>
      </c>
      <c r="R44" s="14">
        <v>0</v>
      </c>
      <c r="S44" s="15" t="s">
        <v>760</v>
      </c>
      <c r="T44" s="17">
        <v>6</v>
      </c>
      <c r="U44" s="14">
        <v>1</v>
      </c>
      <c r="V44" s="15" t="s">
        <v>760</v>
      </c>
      <c r="W44" s="17">
        <v>2</v>
      </c>
      <c r="X44" s="11"/>
      <c r="Y44" s="12"/>
      <c r="Z44" s="13"/>
      <c r="AA44" s="14">
        <v>2</v>
      </c>
      <c r="AB44" s="15" t="s">
        <v>760</v>
      </c>
      <c r="AC44" s="17">
        <v>2</v>
      </c>
      <c r="AD44" s="14">
        <v>3</v>
      </c>
      <c r="AE44" s="15" t="s">
        <v>760</v>
      </c>
      <c r="AF44" s="17">
        <v>3</v>
      </c>
      <c r="AG44" s="25"/>
      <c r="AH44" s="19"/>
      <c r="AI44" s="23"/>
      <c r="AJ44" s="23"/>
      <c r="AK44" s="23"/>
      <c r="AL44" s="23"/>
      <c r="AM44" s="19"/>
      <c r="AN44" s="23"/>
      <c r="AO44" s="23"/>
    </row>
    <row r="45" spans="2:41">
      <c r="B45" s="18" t="s">
        <v>743</v>
      </c>
      <c r="C45" s="8"/>
      <c r="D45" s="9" t="s">
        <v>759</v>
      </c>
      <c r="E45" s="16"/>
      <c r="F45" s="8"/>
      <c r="G45" s="9" t="s">
        <v>759</v>
      </c>
      <c r="H45" s="16"/>
      <c r="I45" s="8"/>
      <c r="J45" s="9" t="s">
        <v>757</v>
      </c>
      <c r="K45" s="16"/>
      <c r="L45" s="8"/>
      <c r="M45" s="9" t="s">
        <v>757</v>
      </c>
      <c r="N45" s="16"/>
      <c r="O45" s="8"/>
      <c r="P45" s="9" t="s">
        <v>757</v>
      </c>
      <c r="Q45" s="16"/>
      <c r="R45" s="8"/>
      <c r="S45" s="9" t="s">
        <v>758</v>
      </c>
      <c r="T45" s="16"/>
      <c r="U45" s="8"/>
      <c r="V45" s="9" t="s">
        <v>757</v>
      </c>
      <c r="W45" s="16"/>
      <c r="X45" s="8"/>
      <c r="Y45" s="9" t="s">
        <v>758</v>
      </c>
      <c r="Z45" s="16"/>
      <c r="AA45" s="5"/>
      <c r="AB45" s="6"/>
      <c r="AC45" s="7"/>
      <c r="AD45" s="8"/>
      <c r="AE45" s="9" t="s">
        <v>757</v>
      </c>
      <c r="AF45" s="16"/>
      <c r="AG45" s="24">
        <f>AI45*3+AK45</f>
        <v>17</v>
      </c>
      <c r="AH45" s="18">
        <f>SUM(AI45:AK46)</f>
        <v>9</v>
      </c>
      <c r="AI45" s="23">
        <f>COUNTIF($C45:$AF45,"○")</f>
        <v>5</v>
      </c>
      <c r="AJ45" s="23">
        <f>COUNTIF($C45:$AF45,"×")</f>
        <v>2</v>
      </c>
      <c r="AK45" s="23">
        <f>COUNTIF($C45:$AF45,"△")</f>
        <v>2</v>
      </c>
      <c r="AL45" s="23">
        <f>AD46+AA46+X46+U46+R46+O46+L46+I46+F46+C46</f>
        <v>22</v>
      </c>
      <c r="AM45" s="18">
        <f>AF46+AC46+Z46+W46+T46+Q46+N46+K46+H46+E46</f>
        <v>8</v>
      </c>
      <c r="AN45" s="23">
        <f>AL45-AM45</f>
        <v>14</v>
      </c>
      <c r="AO45" s="23">
        <v>4</v>
      </c>
    </row>
    <row r="46" spans="2:41">
      <c r="B46" s="19"/>
      <c r="C46" s="14">
        <v>0</v>
      </c>
      <c r="D46" s="15" t="s">
        <v>760</v>
      </c>
      <c r="E46" s="17">
        <v>3</v>
      </c>
      <c r="F46" s="14">
        <v>0</v>
      </c>
      <c r="G46" s="15" t="s">
        <v>760</v>
      </c>
      <c r="H46" s="17">
        <v>2</v>
      </c>
      <c r="I46" s="14">
        <v>5</v>
      </c>
      <c r="J46" s="15" t="s">
        <v>760</v>
      </c>
      <c r="K46" s="17">
        <v>0</v>
      </c>
      <c r="L46" s="14">
        <v>6</v>
      </c>
      <c r="M46" s="15" t="s">
        <v>760</v>
      </c>
      <c r="N46" s="17">
        <v>0</v>
      </c>
      <c r="O46" s="14">
        <v>4</v>
      </c>
      <c r="P46" s="15" t="s">
        <v>760</v>
      </c>
      <c r="Q46" s="17">
        <v>0</v>
      </c>
      <c r="R46" s="14">
        <v>0</v>
      </c>
      <c r="S46" s="15" t="s">
        <v>760</v>
      </c>
      <c r="T46" s="17">
        <v>0</v>
      </c>
      <c r="U46" s="14">
        <v>4</v>
      </c>
      <c r="V46" s="15" t="s">
        <v>760</v>
      </c>
      <c r="W46" s="17">
        <v>1</v>
      </c>
      <c r="X46" s="14">
        <v>2</v>
      </c>
      <c r="Y46" s="15" t="s">
        <v>760</v>
      </c>
      <c r="Z46" s="17">
        <v>2</v>
      </c>
      <c r="AA46" s="11"/>
      <c r="AB46" s="12"/>
      <c r="AC46" s="13"/>
      <c r="AD46" s="14">
        <v>1</v>
      </c>
      <c r="AE46" s="15" t="s">
        <v>760</v>
      </c>
      <c r="AF46" s="17">
        <v>0</v>
      </c>
      <c r="AG46" s="25"/>
      <c r="AH46" s="19"/>
      <c r="AI46" s="23"/>
      <c r="AJ46" s="23"/>
      <c r="AK46" s="23"/>
      <c r="AL46" s="23"/>
      <c r="AM46" s="19"/>
      <c r="AN46" s="23"/>
      <c r="AO46" s="23"/>
    </row>
    <row r="47" spans="2:41">
      <c r="B47" s="18" t="s">
        <v>445</v>
      </c>
      <c r="C47" s="8"/>
      <c r="D47" s="9" t="s">
        <v>759</v>
      </c>
      <c r="E47" s="16"/>
      <c r="F47" s="8"/>
      <c r="G47" s="9" t="s">
        <v>759</v>
      </c>
      <c r="H47" s="16"/>
      <c r="I47" s="8"/>
      <c r="J47" s="9" t="s">
        <v>759</v>
      </c>
      <c r="K47" s="16"/>
      <c r="L47" s="8"/>
      <c r="M47" s="9" t="s">
        <v>759</v>
      </c>
      <c r="N47" s="16"/>
      <c r="O47" s="8"/>
      <c r="P47" s="9" t="s">
        <v>757</v>
      </c>
      <c r="Q47" s="16"/>
      <c r="R47" s="8"/>
      <c r="S47" s="9" t="s">
        <v>759</v>
      </c>
      <c r="T47" s="16"/>
      <c r="U47" s="8"/>
      <c r="V47" s="9" t="s">
        <v>757</v>
      </c>
      <c r="W47" s="16"/>
      <c r="X47" s="8"/>
      <c r="Y47" s="9" t="s">
        <v>758</v>
      </c>
      <c r="Z47" s="16"/>
      <c r="AA47" s="8"/>
      <c r="AB47" s="9" t="s">
        <v>759</v>
      </c>
      <c r="AC47" s="16"/>
      <c r="AD47" s="5"/>
      <c r="AE47" s="6"/>
      <c r="AF47" s="7"/>
      <c r="AG47" s="24">
        <f>AI47*3+AK47</f>
        <v>7</v>
      </c>
      <c r="AH47" s="18">
        <f>SUM(AI47:AK48)</f>
        <v>9</v>
      </c>
      <c r="AI47" s="23">
        <f>COUNTIF($C47:$AF47,"○")</f>
        <v>2</v>
      </c>
      <c r="AJ47" s="23">
        <f>COUNTIF($C47:$AF47,"×")</f>
        <v>6</v>
      </c>
      <c r="AK47" s="23">
        <f>COUNTIF($C47:$AF47,"△")</f>
        <v>1</v>
      </c>
      <c r="AL47" s="23">
        <f>AD48+AA48+X48+U48+R48+O48+L48+I48+F48+C48</f>
        <v>16</v>
      </c>
      <c r="AM47" s="18">
        <f>AF48+AC48+Z48+W48+T48+Q48+N48+K48+H48+E48</f>
        <v>26</v>
      </c>
      <c r="AN47" s="23">
        <f>AL47-AM47</f>
        <v>-10</v>
      </c>
      <c r="AO47" s="23">
        <v>9</v>
      </c>
    </row>
    <row r="48" spans="2:41">
      <c r="B48" s="19"/>
      <c r="C48" s="14">
        <v>2</v>
      </c>
      <c r="D48" s="15" t="s">
        <v>760</v>
      </c>
      <c r="E48" s="17">
        <v>6</v>
      </c>
      <c r="F48" s="14">
        <v>1</v>
      </c>
      <c r="G48" s="15" t="s">
        <v>760</v>
      </c>
      <c r="H48" s="17">
        <v>4</v>
      </c>
      <c r="I48" s="14">
        <v>0</v>
      </c>
      <c r="J48" s="15" t="s">
        <v>760</v>
      </c>
      <c r="K48" s="17">
        <v>3</v>
      </c>
      <c r="L48" s="14">
        <v>3</v>
      </c>
      <c r="M48" s="15" t="s">
        <v>760</v>
      </c>
      <c r="N48" s="17">
        <v>4</v>
      </c>
      <c r="O48" s="14">
        <v>3</v>
      </c>
      <c r="P48" s="15" t="s">
        <v>760</v>
      </c>
      <c r="Q48" s="17">
        <v>0</v>
      </c>
      <c r="R48" s="14">
        <v>1</v>
      </c>
      <c r="S48" s="15" t="s">
        <v>760</v>
      </c>
      <c r="T48" s="17">
        <v>3</v>
      </c>
      <c r="U48" s="14">
        <v>3</v>
      </c>
      <c r="V48" s="15" t="s">
        <v>760</v>
      </c>
      <c r="W48" s="17">
        <v>2</v>
      </c>
      <c r="X48" s="14">
        <v>3</v>
      </c>
      <c r="Y48" s="15" t="s">
        <v>760</v>
      </c>
      <c r="Z48" s="17">
        <v>3</v>
      </c>
      <c r="AA48" s="14">
        <v>0</v>
      </c>
      <c r="AB48" s="15" t="s">
        <v>760</v>
      </c>
      <c r="AC48" s="17">
        <v>1</v>
      </c>
      <c r="AD48" s="11"/>
      <c r="AE48" s="12"/>
      <c r="AF48" s="13"/>
      <c r="AG48" s="25"/>
      <c r="AH48" s="19"/>
      <c r="AI48" s="23"/>
      <c r="AJ48" s="23"/>
      <c r="AK48" s="23"/>
      <c r="AL48" s="23"/>
      <c r="AM48" s="19"/>
      <c r="AN48" s="23"/>
      <c r="AO48" s="23"/>
    </row>
    <row r="52" spans="2:41">
      <c r="B52" s="2"/>
      <c r="C52" s="3" t="str">
        <f>B53</f>
        <v>グランツSC</v>
      </c>
      <c r="D52" s="3"/>
      <c r="E52" s="3"/>
      <c r="F52" s="3" t="str">
        <f>B55</f>
        <v>最上ユナイテッド</v>
      </c>
      <c r="G52" s="3"/>
      <c r="H52" s="3"/>
      <c r="I52" s="3" t="str">
        <f>B57</f>
        <v>モンテディオ庄内</v>
      </c>
      <c r="J52" s="3"/>
      <c r="K52" s="3"/>
      <c r="L52" s="3" t="str">
        <f>B59</f>
        <v>サルバトーレ櫛引</v>
      </c>
      <c r="M52" s="3"/>
      <c r="N52" s="3"/>
      <c r="O52" s="3" t="str">
        <f>B61</f>
        <v>鶴岡Jr･FC</v>
      </c>
      <c r="P52" s="3"/>
      <c r="Q52" s="3"/>
      <c r="R52" s="3" t="str">
        <f>B63</f>
        <v>三川sc･Jr</v>
      </c>
      <c r="S52" s="3"/>
      <c r="T52" s="3"/>
      <c r="U52" s="3" t="str">
        <f>B65</f>
        <v>羽黒SSS</v>
      </c>
      <c r="V52" s="3"/>
      <c r="W52" s="3"/>
      <c r="X52" s="3" t="str">
        <f>B67</f>
        <v>平田JSC</v>
      </c>
      <c r="Y52" s="3"/>
      <c r="Z52" s="3"/>
      <c r="AA52" s="3" t="str">
        <f>B69</f>
        <v>亀ヶ崎SSS</v>
      </c>
      <c r="AB52" s="3"/>
      <c r="AC52" s="3"/>
      <c r="AD52" s="3" t="str">
        <f>B71</f>
        <v>松陵ドリームズSSS</v>
      </c>
      <c r="AE52" s="3"/>
      <c r="AF52" s="3"/>
      <c r="AG52" s="21" t="s">
        <v>748</v>
      </c>
      <c r="AH52" s="22" t="s">
        <v>749</v>
      </c>
      <c r="AI52" s="23" t="s">
        <v>750</v>
      </c>
      <c r="AJ52" s="23" t="s">
        <v>751</v>
      </c>
      <c r="AK52" s="23" t="s">
        <v>752</v>
      </c>
      <c r="AL52" s="23" t="s">
        <v>753</v>
      </c>
      <c r="AM52" s="23" t="s">
        <v>754</v>
      </c>
      <c r="AN52" s="23" t="s">
        <v>755</v>
      </c>
      <c r="AO52" s="23" t="s">
        <v>756</v>
      </c>
    </row>
    <row r="53" spans="2:41">
      <c r="B53" s="18" t="s">
        <v>545</v>
      </c>
      <c r="C53" s="5"/>
      <c r="D53" s="6"/>
      <c r="E53" s="7"/>
      <c r="F53" s="8"/>
      <c r="G53" s="9" t="s">
        <v>757</v>
      </c>
      <c r="H53" s="16"/>
      <c r="I53" s="8"/>
      <c r="J53" s="9" t="s">
        <v>759</v>
      </c>
      <c r="K53" s="16"/>
      <c r="L53" s="8"/>
      <c r="M53" s="9" t="s">
        <v>759</v>
      </c>
      <c r="N53" s="16"/>
      <c r="O53" s="8"/>
      <c r="P53" s="9" t="s">
        <v>759</v>
      </c>
      <c r="Q53" s="16"/>
      <c r="R53" s="8"/>
      <c r="S53" s="9" t="s">
        <v>759</v>
      </c>
      <c r="T53" s="16"/>
      <c r="U53" s="8"/>
      <c r="V53" s="9" t="s">
        <v>759</v>
      </c>
      <c r="W53" s="16"/>
      <c r="X53" s="8"/>
      <c r="Y53" s="9" t="s">
        <v>759</v>
      </c>
      <c r="Z53" s="16"/>
      <c r="AA53" s="8"/>
      <c r="AB53" s="9" t="s">
        <v>757</v>
      </c>
      <c r="AC53" s="16"/>
      <c r="AD53" s="8"/>
      <c r="AE53" s="9" t="s">
        <v>757</v>
      </c>
      <c r="AF53" s="16"/>
      <c r="AG53" s="24">
        <f>AI53*3+AK53</f>
        <v>9</v>
      </c>
      <c r="AH53" s="18">
        <f>SUM(AI53:AK54)</f>
        <v>9</v>
      </c>
      <c r="AI53" s="23">
        <f>COUNTIF($C53:$AF53,"○")</f>
        <v>3</v>
      </c>
      <c r="AJ53" s="23">
        <f>COUNTIF($C53:$AF53,"×")</f>
        <v>6</v>
      </c>
      <c r="AK53" s="23">
        <f>COUNTIF($C53:$AF53,"△")</f>
        <v>0</v>
      </c>
      <c r="AL53" s="23">
        <f>AD54+AA54+X54+U54+R54+O54+L54+I54+F54+C54</f>
        <v>16</v>
      </c>
      <c r="AM53" s="18">
        <f>AF54+AC54+Z54+W54+T54+Q54+N54+K54+H54+E54</f>
        <v>30</v>
      </c>
      <c r="AN53" s="23">
        <f>AL53-AM53</f>
        <v>-14</v>
      </c>
      <c r="AO53" s="23">
        <v>7</v>
      </c>
    </row>
    <row r="54" spans="2:41">
      <c r="B54" s="19"/>
      <c r="C54" s="11"/>
      <c r="D54" s="12"/>
      <c r="E54" s="13"/>
      <c r="F54" s="14">
        <v>3</v>
      </c>
      <c r="G54" s="15" t="s">
        <v>760</v>
      </c>
      <c r="H54" s="17">
        <v>2</v>
      </c>
      <c r="I54" s="14">
        <v>1</v>
      </c>
      <c r="J54" s="15" t="s">
        <v>760</v>
      </c>
      <c r="K54" s="17">
        <v>4</v>
      </c>
      <c r="L54" s="14">
        <v>1</v>
      </c>
      <c r="M54" s="15" t="s">
        <v>760</v>
      </c>
      <c r="N54" s="17">
        <v>8</v>
      </c>
      <c r="O54" s="14">
        <v>1</v>
      </c>
      <c r="P54" s="15" t="s">
        <v>760</v>
      </c>
      <c r="Q54" s="17">
        <v>6</v>
      </c>
      <c r="R54" s="14">
        <v>1</v>
      </c>
      <c r="S54" s="15" t="s">
        <v>760</v>
      </c>
      <c r="T54" s="17">
        <v>4</v>
      </c>
      <c r="U54" s="14">
        <v>0</v>
      </c>
      <c r="V54" s="15" t="s">
        <v>760</v>
      </c>
      <c r="W54" s="17">
        <v>1</v>
      </c>
      <c r="X54" s="14">
        <v>0</v>
      </c>
      <c r="Y54" s="15" t="s">
        <v>760</v>
      </c>
      <c r="Z54" s="17">
        <v>3</v>
      </c>
      <c r="AA54" s="14">
        <v>3</v>
      </c>
      <c r="AB54" s="15" t="s">
        <v>760</v>
      </c>
      <c r="AC54" s="17">
        <v>2</v>
      </c>
      <c r="AD54" s="14">
        <v>6</v>
      </c>
      <c r="AE54" s="15" t="s">
        <v>760</v>
      </c>
      <c r="AF54" s="17">
        <v>0</v>
      </c>
      <c r="AG54" s="25"/>
      <c r="AH54" s="19"/>
      <c r="AI54" s="23"/>
      <c r="AJ54" s="23"/>
      <c r="AK54" s="23"/>
      <c r="AL54" s="23"/>
      <c r="AM54" s="19"/>
      <c r="AN54" s="23"/>
      <c r="AO54" s="23"/>
    </row>
    <row r="55" spans="2:41">
      <c r="B55" s="18" t="s">
        <v>562</v>
      </c>
      <c r="C55" s="8"/>
      <c r="D55" s="9" t="s">
        <v>759</v>
      </c>
      <c r="E55" s="16"/>
      <c r="F55" s="5"/>
      <c r="G55" s="6"/>
      <c r="H55" s="7"/>
      <c r="I55" s="8"/>
      <c r="J55" s="9" t="s">
        <v>759</v>
      </c>
      <c r="K55" s="16"/>
      <c r="L55" s="8"/>
      <c r="M55" s="9" t="s">
        <v>759</v>
      </c>
      <c r="N55" s="16"/>
      <c r="O55" s="8"/>
      <c r="P55" s="9" t="s">
        <v>759</v>
      </c>
      <c r="Q55" s="16"/>
      <c r="R55" s="8"/>
      <c r="S55" s="9" t="s">
        <v>757</v>
      </c>
      <c r="T55" s="16"/>
      <c r="U55" s="8"/>
      <c r="V55" s="9" t="s">
        <v>759</v>
      </c>
      <c r="W55" s="16"/>
      <c r="X55" s="8"/>
      <c r="Y55" s="9" t="s">
        <v>759</v>
      </c>
      <c r="Z55" s="16"/>
      <c r="AA55" s="8"/>
      <c r="AB55" s="9" t="s">
        <v>757</v>
      </c>
      <c r="AC55" s="16"/>
      <c r="AD55" s="8"/>
      <c r="AE55" s="9" t="s">
        <v>757</v>
      </c>
      <c r="AF55" s="16"/>
      <c r="AG55" s="24">
        <f>AI55*3+AK55</f>
        <v>9</v>
      </c>
      <c r="AH55" s="18">
        <f>SUM(AI55:AK56)</f>
        <v>9</v>
      </c>
      <c r="AI55" s="23">
        <f>COUNTIF($C55:$AF55,"○")</f>
        <v>3</v>
      </c>
      <c r="AJ55" s="23">
        <f>COUNTIF($C55:$AF55,"×")</f>
        <v>6</v>
      </c>
      <c r="AK55" s="23">
        <f>COUNTIF($C55:$AF55,"△")</f>
        <v>0</v>
      </c>
      <c r="AL55" s="23">
        <f>AD56+AA56+X56+U56+R56+O56+L56+I56+F56+C56</f>
        <v>15</v>
      </c>
      <c r="AM55" s="18">
        <f>AF56+AC56+Z56+W56+T56+Q56+N56+K56+H56+E56</f>
        <v>43</v>
      </c>
      <c r="AN55" s="23">
        <f>AL55-AM55</f>
        <v>-28</v>
      </c>
      <c r="AO55" s="23">
        <v>8</v>
      </c>
    </row>
    <row r="56" spans="2:41">
      <c r="B56" s="19"/>
      <c r="C56" s="14">
        <v>2</v>
      </c>
      <c r="D56" s="15" t="s">
        <v>760</v>
      </c>
      <c r="E56" s="17">
        <v>3</v>
      </c>
      <c r="F56" s="11"/>
      <c r="G56" s="12"/>
      <c r="H56" s="13"/>
      <c r="I56" s="14">
        <v>1</v>
      </c>
      <c r="J56" s="15" t="s">
        <v>760</v>
      </c>
      <c r="K56" s="17">
        <v>13</v>
      </c>
      <c r="L56" s="14">
        <v>1</v>
      </c>
      <c r="M56" s="15" t="s">
        <v>760</v>
      </c>
      <c r="N56" s="17">
        <v>10</v>
      </c>
      <c r="O56" s="14">
        <v>0</v>
      </c>
      <c r="P56" s="15" t="s">
        <v>760</v>
      </c>
      <c r="Q56" s="17">
        <v>5</v>
      </c>
      <c r="R56" s="14">
        <v>3</v>
      </c>
      <c r="S56" s="15" t="s">
        <v>760</v>
      </c>
      <c r="T56" s="17">
        <v>2</v>
      </c>
      <c r="U56" s="14">
        <v>0</v>
      </c>
      <c r="V56" s="15" t="s">
        <v>760</v>
      </c>
      <c r="W56" s="17">
        <v>2</v>
      </c>
      <c r="X56" s="14">
        <v>1</v>
      </c>
      <c r="Y56" s="15" t="s">
        <v>760</v>
      </c>
      <c r="Z56" s="17">
        <v>6</v>
      </c>
      <c r="AA56" s="14">
        <v>4</v>
      </c>
      <c r="AB56" s="15" t="s">
        <v>760</v>
      </c>
      <c r="AC56" s="17">
        <v>1</v>
      </c>
      <c r="AD56" s="14">
        <v>3</v>
      </c>
      <c r="AE56" s="15" t="s">
        <v>760</v>
      </c>
      <c r="AF56" s="17">
        <v>1</v>
      </c>
      <c r="AG56" s="25"/>
      <c r="AH56" s="19"/>
      <c r="AI56" s="23"/>
      <c r="AJ56" s="23"/>
      <c r="AK56" s="23"/>
      <c r="AL56" s="23"/>
      <c r="AM56" s="19"/>
      <c r="AN56" s="23"/>
      <c r="AO56" s="23"/>
    </row>
    <row r="57" spans="2:41">
      <c r="B57" s="18" t="s">
        <v>724</v>
      </c>
      <c r="C57" s="8"/>
      <c r="D57" s="9" t="s">
        <v>757</v>
      </c>
      <c r="E57" s="16"/>
      <c r="F57" s="8"/>
      <c r="G57" s="9" t="s">
        <v>757</v>
      </c>
      <c r="H57" s="16"/>
      <c r="I57" s="5"/>
      <c r="J57" s="6"/>
      <c r="K57" s="7"/>
      <c r="L57" s="8"/>
      <c r="M57" s="9" t="s">
        <v>757</v>
      </c>
      <c r="N57" s="16"/>
      <c r="O57" s="8"/>
      <c r="P57" s="9" t="s">
        <v>757</v>
      </c>
      <c r="Q57" s="16"/>
      <c r="R57" s="8"/>
      <c r="S57" s="9" t="s">
        <v>757</v>
      </c>
      <c r="T57" s="16"/>
      <c r="U57" s="8"/>
      <c r="V57" s="9" t="s">
        <v>757</v>
      </c>
      <c r="W57" s="16"/>
      <c r="X57" s="8"/>
      <c r="Y57" s="9" t="s">
        <v>757</v>
      </c>
      <c r="Z57" s="16"/>
      <c r="AA57" s="8"/>
      <c r="AB57" s="9" t="s">
        <v>757</v>
      </c>
      <c r="AC57" s="16"/>
      <c r="AD57" s="8"/>
      <c r="AE57" s="9" t="s">
        <v>757</v>
      </c>
      <c r="AF57" s="16"/>
      <c r="AG57" s="24">
        <f>AI57*3+AK57</f>
        <v>27</v>
      </c>
      <c r="AH57" s="18">
        <f>SUM(AI57:AK58)</f>
        <v>9</v>
      </c>
      <c r="AI57" s="23">
        <f>COUNTIF($C57:$AF57,"○")</f>
        <v>9</v>
      </c>
      <c r="AJ57" s="23">
        <f>COUNTIF($C57:$AF57,"×")</f>
        <v>0</v>
      </c>
      <c r="AK57" s="23">
        <f>COUNTIF($C57:$AF57,"△")</f>
        <v>0</v>
      </c>
      <c r="AL57" s="23">
        <f>AD58+AA58+X58+U58+R58+O58+L58+I58+F58+C58</f>
        <v>52</v>
      </c>
      <c r="AM57" s="18">
        <f>AF58+AC58+Z58+W58+T58+Q58+N58+K58+H58+E58</f>
        <v>4</v>
      </c>
      <c r="AN57" s="23">
        <f>AL57-AM57</f>
        <v>48</v>
      </c>
      <c r="AO57" s="23">
        <v>1</v>
      </c>
    </row>
    <row r="58" spans="2:41">
      <c r="B58" s="19"/>
      <c r="C58" s="14">
        <v>4</v>
      </c>
      <c r="D58" s="15" t="s">
        <v>760</v>
      </c>
      <c r="E58" s="17">
        <v>1</v>
      </c>
      <c r="F58" s="14">
        <v>13</v>
      </c>
      <c r="G58" s="15" t="s">
        <v>760</v>
      </c>
      <c r="H58" s="17">
        <v>1</v>
      </c>
      <c r="I58" s="11"/>
      <c r="J58" s="12"/>
      <c r="K58" s="13"/>
      <c r="L58" s="14">
        <v>3</v>
      </c>
      <c r="M58" s="15" t="s">
        <v>760</v>
      </c>
      <c r="N58" s="17">
        <v>1</v>
      </c>
      <c r="O58" s="14">
        <v>3</v>
      </c>
      <c r="P58" s="15" t="s">
        <v>760</v>
      </c>
      <c r="Q58" s="17">
        <v>1</v>
      </c>
      <c r="R58" s="14">
        <v>3</v>
      </c>
      <c r="S58" s="15" t="s">
        <v>760</v>
      </c>
      <c r="T58" s="17">
        <v>0</v>
      </c>
      <c r="U58" s="14">
        <v>3</v>
      </c>
      <c r="V58" s="15" t="s">
        <v>760</v>
      </c>
      <c r="W58" s="17">
        <v>0</v>
      </c>
      <c r="X58" s="14">
        <v>3</v>
      </c>
      <c r="Y58" s="15" t="s">
        <v>760</v>
      </c>
      <c r="Z58" s="17">
        <v>0</v>
      </c>
      <c r="AA58" s="14">
        <v>9</v>
      </c>
      <c r="AB58" s="15" t="s">
        <v>760</v>
      </c>
      <c r="AC58" s="17">
        <v>0</v>
      </c>
      <c r="AD58" s="14">
        <v>11</v>
      </c>
      <c r="AE58" s="15" t="s">
        <v>760</v>
      </c>
      <c r="AF58" s="17">
        <v>0</v>
      </c>
      <c r="AG58" s="25"/>
      <c r="AH58" s="19"/>
      <c r="AI58" s="23"/>
      <c r="AJ58" s="23"/>
      <c r="AK58" s="23"/>
      <c r="AL58" s="23"/>
      <c r="AM58" s="19"/>
      <c r="AN58" s="23"/>
      <c r="AO58" s="23"/>
    </row>
    <row r="59" spans="2:41">
      <c r="B59" s="18" t="s">
        <v>726</v>
      </c>
      <c r="C59" s="8"/>
      <c r="D59" s="9" t="s">
        <v>757</v>
      </c>
      <c r="E59" s="16"/>
      <c r="F59" s="8"/>
      <c r="G59" s="9" t="s">
        <v>757</v>
      </c>
      <c r="H59" s="16"/>
      <c r="I59" s="8"/>
      <c r="J59" s="9" t="s">
        <v>759</v>
      </c>
      <c r="K59" s="16"/>
      <c r="L59" s="5"/>
      <c r="M59" s="6"/>
      <c r="N59" s="7"/>
      <c r="O59" s="8"/>
      <c r="P59" s="9" t="s">
        <v>759</v>
      </c>
      <c r="Q59" s="16"/>
      <c r="R59" s="8"/>
      <c r="S59" s="9" t="s">
        <v>757</v>
      </c>
      <c r="T59" s="16"/>
      <c r="U59" s="8"/>
      <c r="V59" s="9" t="s">
        <v>757</v>
      </c>
      <c r="W59" s="16"/>
      <c r="X59" s="8"/>
      <c r="Y59" s="9" t="s">
        <v>757</v>
      </c>
      <c r="Z59" s="16"/>
      <c r="AA59" s="8"/>
      <c r="AB59" s="9" t="s">
        <v>757</v>
      </c>
      <c r="AC59" s="16"/>
      <c r="AD59" s="8"/>
      <c r="AE59" s="9" t="s">
        <v>757</v>
      </c>
      <c r="AF59" s="16"/>
      <c r="AG59" s="24">
        <f>AI59*3+AK59</f>
        <v>21</v>
      </c>
      <c r="AH59" s="18">
        <f>SUM(AI59:AK60)</f>
        <v>9</v>
      </c>
      <c r="AI59" s="23">
        <f>COUNTIF($C59:$AF59,"○")</f>
        <v>7</v>
      </c>
      <c r="AJ59" s="23">
        <f>COUNTIF($C59:$AF59,"×")</f>
        <v>2</v>
      </c>
      <c r="AK59" s="23">
        <f>COUNTIF($C59:$AF59,"△")</f>
        <v>0</v>
      </c>
      <c r="AL59" s="23">
        <f>AD60+AA60+X60+U60+R60+O60+L60+I60+F60+C60</f>
        <v>50</v>
      </c>
      <c r="AM59" s="18">
        <f>AF60+AC60+Z60+W60+T60+Q60+N60+K60+H60+E60</f>
        <v>8</v>
      </c>
      <c r="AN59" s="23">
        <f>AL59-AM59</f>
        <v>42</v>
      </c>
      <c r="AO59" s="23">
        <v>3</v>
      </c>
    </row>
    <row r="60" spans="2:41">
      <c r="B60" s="19"/>
      <c r="C60" s="14">
        <v>8</v>
      </c>
      <c r="D60" s="15" t="s">
        <v>760</v>
      </c>
      <c r="E60" s="17">
        <v>1</v>
      </c>
      <c r="F60" s="14">
        <v>10</v>
      </c>
      <c r="G60" s="15" t="s">
        <v>760</v>
      </c>
      <c r="H60" s="17">
        <v>1</v>
      </c>
      <c r="I60" s="14">
        <v>1</v>
      </c>
      <c r="J60" s="15" t="s">
        <v>760</v>
      </c>
      <c r="K60" s="17">
        <v>3</v>
      </c>
      <c r="L60" s="11"/>
      <c r="M60" s="12"/>
      <c r="N60" s="13"/>
      <c r="O60" s="14">
        <v>0</v>
      </c>
      <c r="P60" s="15" t="s">
        <v>760</v>
      </c>
      <c r="Q60" s="17">
        <v>3</v>
      </c>
      <c r="R60" s="14">
        <v>9</v>
      </c>
      <c r="S60" s="15" t="s">
        <v>760</v>
      </c>
      <c r="T60" s="17">
        <v>0</v>
      </c>
      <c r="U60" s="14">
        <v>3</v>
      </c>
      <c r="V60" s="15" t="s">
        <v>760</v>
      </c>
      <c r="W60" s="17">
        <v>0</v>
      </c>
      <c r="X60" s="14">
        <v>5</v>
      </c>
      <c r="Y60" s="15" t="s">
        <v>760</v>
      </c>
      <c r="Z60" s="17">
        <v>0</v>
      </c>
      <c r="AA60" s="14">
        <v>5</v>
      </c>
      <c r="AB60" s="15" t="s">
        <v>760</v>
      </c>
      <c r="AC60" s="17">
        <v>0</v>
      </c>
      <c r="AD60" s="14">
        <v>9</v>
      </c>
      <c r="AE60" s="15" t="s">
        <v>760</v>
      </c>
      <c r="AF60" s="17">
        <v>0</v>
      </c>
      <c r="AG60" s="25"/>
      <c r="AH60" s="19"/>
      <c r="AI60" s="23"/>
      <c r="AJ60" s="23"/>
      <c r="AK60" s="23"/>
      <c r="AL60" s="23"/>
      <c r="AM60" s="19"/>
      <c r="AN60" s="23"/>
      <c r="AO60" s="23"/>
    </row>
    <row r="61" spans="2:41">
      <c r="B61" s="18" t="s">
        <v>725</v>
      </c>
      <c r="C61" s="8"/>
      <c r="D61" s="9" t="s">
        <v>757</v>
      </c>
      <c r="E61" s="16"/>
      <c r="F61" s="8"/>
      <c r="G61" s="9" t="s">
        <v>757</v>
      </c>
      <c r="H61" s="16"/>
      <c r="I61" s="8"/>
      <c r="J61" s="9" t="s">
        <v>759</v>
      </c>
      <c r="K61" s="16"/>
      <c r="L61" s="8"/>
      <c r="M61" s="9" t="s">
        <v>757</v>
      </c>
      <c r="N61" s="16"/>
      <c r="O61" s="5"/>
      <c r="P61" s="6"/>
      <c r="Q61" s="7"/>
      <c r="R61" s="8"/>
      <c r="S61" s="9" t="s">
        <v>757</v>
      </c>
      <c r="T61" s="16"/>
      <c r="U61" s="8"/>
      <c r="V61" s="9" t="s">
        <v>758</v>
      </c>
      <c r="W61" s="16"/>
      <c r="X61" s="8"/>
      <c r="Y61" s="9" t="s">
        <v>757</v>
      </c>
      <c r="Z61" s="16"/>
      <c r="AA61" s="8"/>
      <c r="AB61" s="9" t="s">
        <v>757</v>
      </c>
      <c r="AC61" s="16"/>
      <c r="AD61" s="8"/>
      <c r="AE61" s="9" t="s">
        <v>757</v>
      </c>
      <c r="AF61" s="16"/>
      <c r="AG61" s="24">
        <f>AI61*3+AK61</f>
        <v>22</v>
      </c>
      <c r="AH61" s="18">
        <f>SUM(AI61:AK62)</f>
        <v>9</v>
      </c>
      <c r="AI61" s="23">
        <f>COUNTIF($C61:$AF61,"○")</f>
        <v>7</v>
      </c>
      <c r="AJ61" s="23">
        <f>COUNTIF($C61:$AF61,"×")</f>
        <v>1</v>
      </c>
      <c r="AK61" s="23">
        <f>COUNTIF($C61:$AF61,"△")</f>
        <v>1</v>
      </c>
      <c r="AL61" s="23">
        <f>AD62+AA62+X62+U62+R62+O62+L62+I62+F62+C62</f>
        <v>49</v>
      </c>
      <c r="AM61" s="18">
        <f>AF62+AC62+Z62+W62+T62+Q62+N62+K62+H62+E62</f>
        <v>5</v>
      </c>
      <c r="AN61" s="23">
        <f>AL61-AM61</f>
        <v>44</v>
      </c>
      <c r="AO61" s="23">
        <v>2</v>
      </c>
    </row>
    <row r="62" spans="2:41">
      <c r="B62" s="19"/>
      <c r="C62" s="14">
        <v>6</v>
      </c>
      <c r="D62" s="15" t="s">
        <v>760</v>
      </c>
      <c r="E62" s="17">
        <v>1</v>
      </c>
      <c r="F62" s="14">
        <v>5</v>
      </c>
      <c r="G62" s="15" t="s">
        <v>760</v>
      </c>
      <c r="H62" s="17">
        <v>0</v>
      </c>
      <c r="I62" s="14">
        <v>1</v>
      </c>
      <c r="J62" s="15" t="s">
        <v>760</v>
      </c>
      <c r="K62" s="17">
        <v>3</v>
      </c>
      <c r="L62" s="14">
        <v>3</v>
      </c>
      <c r="M62" s="15" t="s">
        <v>760</v>
      </c>
      <c r="N62" s="17">
        <v>0</v>
      </c>
      <c r="O62" s="11"/>
      <c r="P62" s="12"/>
      <c r="Q62" s="13"/>
      <c r="R62" s="14">
        <v>5</v>
      </c>
      <c r="S62" s="15" t="s">
        <v>760</v>
      </c>
      <c r="T62" s="17">
        <v>0</v>
      </c>
      <c r="U62" s="14">
        <v>0</v>
      </c>
      <c r="V62" s="15" t="s">
        <v>760</v>
      </c>
      <c r="W62" s="17">
        <v>0</v>
      </c>
      <c r="X62" s="14">
        <v>5</v>
      </c>
      <c r="Y62" s="15" t="s">
        <v>760</v>
      </c>
      <c r="Z62" s="17">
        <v>1</v>
      </c>
      <c r="AA62" s="14">
        <v>8</v>
      </c>
      <c r="AB62" s="15" t="s">
        <v>760</v>
      </c>
      <c r="AC62" s="17">
        <v>0</v>
      </c>
      <c r="AD62" s="14">
        <v>16</v>
      </c>
      <c r="AE62" s="15" t="s">
        <v>760</v>
      </c>
      <c r="AF62" s="17">
        <v>0</v>
      </c>
      <c r="AG62" s="25"/>
      <c r="AH62" s="19"/>
      <c r="AI62" s="23"/>
      <c r="AJ62" s="23"/>
      <c r="AK62" s="23"/>
      <c r="AL62" s="23"/>
      <c r="AM62" s="19"/>
      <c r="AN62" s="23"/>
      <c r="AO62" s="23"/>
    </row>
    <row r="63" spans="2:41">
      <c r="B63" s="18" t="s">
        <v>727</v>
      </c>
      <c r="C63" s="8"/>
      <c r="D63" s="9" t="s">
        <v>757</v>
      </c>
      <c r="E63" s="16"/>
      <c r="F63" s="8"/>
      <c r="G63" s="9" t="s">
        <v>759</v>
      </c>
      <c r="H63" s="16"/>
      <c r="I63" s="8"/>
      <c r="J63" s="9" t="s">
        <v>759</v>
      </c>
      <c r="K63" s="16"/>
      <c r="L63" s="8"/>
      <c r="M63" s="9" t="s">
        <v>759</v>
      </c>
      <c r="N63" s="16"/>
      <c r="O63" s="8"/>
      <c r="P63" s="9" t="s">
        <v>759</v>
      </c>
      <c r="Q63" s="16"/>
      <c r="R63" s="5"/>
      <c r="S63" s="6"/>
      <c r="T63" s="7"/>
      <c r="U63" s="8"/>
      <c r="V63" s="9" t="s">
        <v>759</v>
      </c>
      <c r="W63" s="16"/>
      <c r="X63" s="8"/>
      <c r="Y63" s="9" t="s">
        <v>759</v>
      </c>
      <c r="Z63" s="16"/>
      <c r="AA63" s="8"/>
      <c r="AB63" s="9" t="s">
        <v>757</v>
      </c>
      <c r="AC63" s="16"/>
      <c r="AD63" s="8"/>
      <c r="AE63" s="9" t="s">
        <v>757</v>
      </c>
      <c r="AF63" s="16"/>
      <c r="AG63" s="24">
        <f>AI63*3+AK63</f>
        <v>9</v>
      </c>
      <c r="AH63" s="18">
        <f>SUM(AI63:AK64)</f>
        <v>9</v>
      </c>
      <c r="AI63" s="23">
        <f>COUNTIF($C63:$AF63,"○")</f>
        <v>3</v>
      </c>
      <c r="AJ63" s="23">
        <f>COUNTIF($C63:$AF63,"×")</f>
        <v>6</v>
      </c>
      <c r="AK63" s="23">
        <f>COUNTIF($C63:$AF63,"△")</f>
        <v>0</v>
      </c>
      <c r="AL63" s="23">
        <f>AD64+AA64+X64+U64+R64+O64+L64+I64+F64+C64</f>
        <v>14</v>
      </c>
      <c r="AM63" s="18">
        <f>AF64+AC64+Z64+W64+T64+Q64+N64+K64+H64+E64</f>
        <v>27</v>
      </c>
      <c r="AN63" s="23">
        <f>AL63-AM63</f>
        <v>-13</v>
      </c>
      <c r="AO63" s="23">
        <v>6</v>
      </c>
    </row>
    <row r="64" spans="2:41">
      <c r="B64" s="19"/>
      <c r="C64" s="14">
        <v>4</v>
      </c>
      <c r="D64" s="15" t="s">
        <v>760</v>
      </c>
      <c r="E64" s="17">
        <v>1</v>
      </c>
      <c r="F64" s="14">
        <v>2</v>
      </c>
      <c r="G64" s="15" t="s">
        <v>760</v>
      </c>
      <c r="H64" s="17">
        <v>3</v>
      </c>
      <c r="I64" s="14">
        <v>0</v>
      </c>
      <c r="J64" s="15" t="s">
        <v>760</v>
      </c>
      <c r="K64" s="17">
        <v>3</v>
      </c>
      <c r="L64" s="14">
        <v>0</v>
      </c>
      <c r="M64" s="15" t="s">
        <v>760</v>
      </c>
      <c r="N64" s="17">
        <v>9</v>
      </c>
      <c r="O64" s="14">
        <v>0</v>
      </c>
      <c r="P64" s="15" t="s">
        <v>760</v>
      </c>
      <c r="Q64" s="17">
        <v>5</v>
      </c>
      <c r="R64" s="11"/>
      <c r="S64" s="12"/>
      <c r="T64" s="13"/>
      <c r="U64" s="14">
        <v>0</v>
      </c>
      <c r="V64" s="15" t="s">
        <v>760</v>
      </c>
      <c r="W64" s="17">
        <v>2</v>
      </c>
      <c r="X64" s="14">
        <v>1</v>
      </c>
      <c r="Y64" s="15" t="s">
        <v>760</v>
      </c>
      <c r="Z64" s="17">
        <v>3</v>
      </c>
      <c r="AA64" s="14"/>
      <c r="AB64" s="15" t="s">
        <v>760</v>
      </c>
      <c r="AC64" s="17"/>
      <c r="AD64" s="14">
        <v>7</v>
      </c>
      <c r="AE64" s="15" t="s">
        <v>760</v>
      </c>
      <c r="AF64" s="17">
        <v>1</v>
      </c>
      <c r="AG64" s="25"/>
      <c r="AH64" s="19"/>
      <c r="AI64" s="23"/>
      <c r="AJ64" s="23"/>
      <c r="AK64" s="23"/>
      <c r="AL64" s="23"/>
      <c r="AM64" s="19"/>
      <c r="AN64" s="23"/>
      <c r="AO64" s="23"/>
    </row>
    <row r="65" spans="2:41">
      <c r="B65" s="18" t="s">
        <v>453</v>
      </c>
      <c r="C65" s="8"/>
      <c r="D65" s="9" t="s">
        <v>757</v>
      </c>
      <c r="E65" s="16"/>
      <c r="F65" s="8"/>
      <c r="G65" s="9" t="s">
        <v>757</v>
      </c>
      <c r="H65" s="16"/>
      <c r="I65" s="8"/>
      <c r="J65" s="9" t="s">
        <v>759</v>
      </c>
      <c r="K65" s="16"/>
      <c r="L65" s="8"/>
      <c r="M65" s="9" t="s">
        <v>759</v>
      </c>
      <c r="N65" s="16"/>
      <c r="O65" s="8"/>
      <c r="P65" s="9" t="s">
        <v>758</v>
      </c>
      <c r="Q65" s="16"/>
      <c r="R65" s="8"/>
      <c r="S65" s="9" t="s">
        <v>757</v>
      </c>
      <c r="T65" s="16"/>
      <c r="U65" s="5"/>
      <c r="V65" s="6"/>
      <c r="W65" s="7"/>
      <c r="X65" s="8"/>
      <c r="Y65" s="9" t="s">
        <v>758</v>
      </c>
      <c r="Z65" s="16"/>
      <c r="AA65" s="8"/>
      <c r="AB65" s="9" t="s">
        <v>757</v>
      </c>
      <c r="AC65" s="16"/>
      <c r="AD65" s="8"/>
      <c r="AE65" s="9" t="s">
        <v>757</v>
      </c>
      <c r="AF65" s="16"/>
      <c r="AG65" s="24">
        <f>AI65*3+AK65</f>
        <v>17</v>
      </c>
      <c r="AH65" s="18">
        <f>SUM(AI65:AK66)</f>
        <v>9</v>
      </c>
      <c r="AI65" s="23">
        <f>COUNTIF($C65:$AF65,"○")</f>
        <v>5</v>
      </c>
      <c r="AJ65" s="23">
        <f>COUNTIF($C65:$AF65,"×")</f>
        <v>2</v>
      </c>
      <c r="AK65" s="23">
        <f>COUNTIF($C65:$AF65,"△")</f>
        <v>2</v>
      </c>
      <c r="AL65" s="23">
        <f>AD66+AA66+X66+U66+R66+O66+L66+I66+F66+C66</f>
        <v>11</v>
      </c>
      <c r="AM65" s="18">
        <f>AF66+AC66+Z66+W66+T66+Q66+N66+K66+H66+E66</f>
        <v>6</v>
      </c>
      <c r="AN65" s="23">
        <f>AL65-AM65</f>
        <v>5</v>
      </c>
      <c r="AO65" s="23">
        <v>4</v>
      </c>
    </row>
    <row r="66" spans="2:41">
      <c r="B66" s="19"/>
      <c r="C66" s="14">
        <v>1</v>
      </c>
      <c r="D66" s="15" t="s">
        <v>760</v>
      </c>
      <c r="E66" s="17">
        <v>0</v>
      </c>
      <c r="F66" s="14">
        <v>2</v>
      </c>
      <c r="G66" s="15" t="s">
        <v>760</v>
      </c>
      <c r="H66" s="17">
        <v>0</v>
      </c>
      <c r="I66" s="14">
        <v>0</v>
      </c>
      <c r="J66" s="15" t="s">
        <v>760</v>
      </c>
      <c r="K66" s="17">
        <v>3</v>
      </c>
      <c r="L66" s="14">
        <v>0</v>
      </c>
      <c r="M66" s="15" t="s">
        <v>760</v>
      </c>
      <c r="N66" s="17">
        <v>3</v>
      </c>
      <c r="O66" s="14">
        <v>0</v>
      </c>
      <c r="P66" s="15" t="s">
        <v>760</v>
      </c>
      <c r="Q66" s="17">
        <v>0</v>
      </c>
      <c r="R66" s="14">
        <v>2</v>
      </c>
      <c r="S66" s="15" t="s">
        <v>760</v>
      </c>
      <c r="T66" s="17">
        <v>0</v>
      </c>
      <c r="U66" s="11"/>
      <c r="V66" s="12"/>
      <c r="W66" s="13"/>
      <c r="X66" s="14">
        <v>0</v>
      </c>
      <c r="Y66" s="15" t="s">
        <v>760</v>
      </c>
      <c r="Z66" s="17">
        <v>0</v>
      </c>
      <c r="AA66" s="14">
        <v>1</v>
      </c>
      <c r="AB66" s="15" t="s">
        <v>760</v>
      </c>
      <c r="AC66" s="17">
        <v>0</v>
      </c>
      <c r="AD66" s="14">
        <v>5</v>
      </c>
      <c r="AE66" s="15" t="s">
        <v>760</v>
      </c>
      <c r="AF66" s="17">
        <v>0</v>
      </c>
      <c r="AG66" s="25"/>
      <c r="AH66" s="19"/>
      <c r="AI66" s="23"/>
      <c r="AJ66" s="23"/>
      <c r="AK66" s="23"/>
      <c r="AL66" s="23"/>
      <c r="AM66" s="19"/>
      <c r="AN66" s="23"/>
      <c r="AO66" s="23"/>
    </row>
    <row r="67" spans="2:41">
      <c r="B67" s="18" t="s">
        <v>523</v>
      </c>
      <c r="C67" s="8"/>
      <c r="D67" s="9" t="s">
        <v>757</v>
      </c>
      <c r="E67" s="16"/>
      <c r="F67" s="8"/>
      <c r="G67" s="9" t="s">
        <v>757</v>
      </c>
      <c r="H67" s="16"/>
      <c r="I67" s="8"/>
      <c r="J67" s="9" t="s">
        <v>759</v>
      </c>
      <c r="K67" s="16"/>
      <c r="L67" s="8"/>
      <c r="M67" s="9" t="s">
        <v>759</v>
      </c>
      <c r="N67" s="16"/>
      <c r="O67" s="8"/>
      <c r="P67" s="9" t="s">
        <v>759</v>
      </c>
      <c r="Q67" s="16"/>
      <c r="R67" s="8"/>
      <c r="S67" s="9" t="s">
        <v>757</v>
      </c>
      <c r="T67" s="16"/>
      <c r="U67" s="8"/>
      <c r="V67" s="9" t="s">
        <v>758</v>
      </c>
      <c r="W67" s="16"/>
      <c r="X67" s="5"/>
      <c r="Y67" s="6"/>
      <c r="Z67" s="7"/>
      <c r="AA67" s="8"/>
      <c r="AB67" s="9" t="s">
        <v>758</v>
      </c>
      <c r="AC67" s="16"/>
      <c r="AD67" s="8"/>
      <c r="AE67" s="9" t="s">
        <v>757</v>
      </c>
      <c r="AF67" s="16"/>
      <c r="AG67" s="24">
        <f>AI67*3+AK67</f>
        <v>14</v>
      </c>
      <c r="AH67" s="18">
        <f>SUM(AI67:AK68)</f>
        <v>9</v>
      </c>
      <c r="AI67" s="23">
        <f>COUNTIF($C67:$AF67,"○")</f>
        <v>4</v>
      </c>
      <c r="AJ67" s="23">
        <f>COUNTIF($C67:$AF67,"×")</f>
        <v>3</v>
      </c>
      <c r="AK67" s="23">
        <f>COUNTIF($C67:$AF67,"△")</f>
        <v>2</v>
      </c>
      <c r="AL67" s="23">
        <f>AD68+AA68+X68+U68+R68+O68+L68+I68+F68+C68</f>
        <v>26</v>
      </c>
      <c r="AM67" s="18">
        <f>AF68+AC68+Z68+W68+T68+Q68+N68+K68+H68+E68</f>
        <v>16</v>
      </c>
      <c r="AN67" s="23">
        <f>AL67-AM67</f>
        <v>10</v>
      </c>
      <c r="AO67" s="23">
        <v>5</v>
      </c>
    </row>
    <row r="68" spans="2:41">
      <c r="B68" s="19"/>
      <c r="C68" s="14">
        <v>3</v>
      </c>
      <c r="D68" s="15" t="s">
        <v>760</v>
      </c>
      <c r="E68" s="17">
        <v>0</v>
      </c>
      <c r="F68" s="14">
        <v>6</v>
      </c>
      <c r="G68" s="15" t="s">
        <v>760</v>
      </c>
      <c r="H68" s="17">
        <v>1</v>
      </c>
      <c r="I68" s="14">
        <v>0</v>
      </c>
      <c r="J68" s="15" t="s">
        <v>760</v>
      </c>
      <c r="K68" s="17">
        <v>3</v>
      </c>
      <c r="L68" s="14">
        <v>0</v>
      </c>
      <c r="M68" s="15" t="s">
        <v>760</v>
      </c>
      <c r="N68" s="17">
        <v>5</v>
      </c>
      <c r="O68" s="14">
        <v>1</v>
      </c>
      <c r="P68" s="15" t="s">
        <v>760</v>
      </c>
      <c r="Q68" s="17">
        <v>5</v>
      </c>
      <c r="R68" s="14">
        <v>3</v>
      </c>
      <c r="S68" s="15" t="s">
        <v>760</v>
      </c>
      <c r="T68" s="17">
        <v>1</v>
      </c>
      <c r="U68" s="14">
        <v>0</v>
      </c>
      <c r="V68" s="15" t="s">
        <v>760</v>
      </c>
      <c r="W68" s="17">
        <v>0</v>
      </c>
      <c r="X68" s="11"/>
      <c r="Y68" s="12"/>
      <c r="Z68" s="13"/>
      <c r="AA68" s="14">
        <v>1</v>
      </c>
      <c r="AB68" s="15" t="s">
        <v>760</v>
      </c>
      <c r="AC68" s="17">
        <v>1</v>
      </c>
      <c r="AD68" s="14">
        <v>12</v>
      </c>
      <c r="AE68" s="15" t="s">
        <v>760</v>
      </c>
      <c r="AF68" s="17">
        <v>0</v>
      </c>
      <c r="AG68" s="25"/>
      <c r="AH68" s="19"/>
      <c r="AI68" s="23"/>
      <c r="AJ68" s="23"/>
      <c r="AK68" s="23"/>
      <c r="AL68" s="23"/>
      <c r="AM68" s="19"/>
      <c r="AN68" s="23"/>
      <c r="AO68" s="23"/>
    </row>
    <row r="69" spans="2:41">
      <c r="B69" s="18" t="s">
        <v>578</v>
      </c>
      <c r="C69" s="8"/>
      <c r="D69" s="9" t="s">
        <v>759</v>
      </c>
      <c r="E69" s="16"/>
      <c r="F69" s="8"/>
      <c r="G69" s="9" t="s">
        <v>759</v>
      </c>
      <c r="H69" s="16"/>
      <c r="I69" s="8"/>
      <c r="J69" s="9" t="s">
        <v>759</v>
      </c>
      <c r="K69" s="16"/>
      <c r="L69" s="8"/>
      <c r="M69" s="9" t="s">
        <v>759</v>
      </c>
      <c r="N69" s="16"/>
      <c r="O69" s="8"/>
      <c r="P69" s="9" t="s">
        <v>759</v>
      </c>
      <c r="Q69" s="16"/>
      <c r="R69" s="8"/>
      <c r="S69" s="9" t="s">
        <v>759</v>
      </c>
      <c r="T69" s="16"/>
      <c r="U69" s="8"/>
      <c r="V69" s="9" t="s">
        <v>759</v>
      </c>
      <c r="W69" s="16"/>
      <c r="X69" s="8"/>
      <c r="Y69" s="9" t="s">
        <v>758</v>
      </c>
      <c r="Z69" s="16"/>
      <c r="AA69" s="5"/>
      <c r="AB69" s="6"/>
      <c r="AC69" s="7"/>
      <c r="AD69" s="8"/>
      <c r="AE69" s="9" t="s">
        <v>757</v>
      </c>
      <c r="AF69" s="16"/>
      <c r="AG69" s="24">
        <f>AI69*3+AK69</f>
        <v>4</v>
      </c>
      <c r="AH69" s="18">
        <f>SUM(AI69:AK70)</f>
        <v>9</v>
      </c>
      <c r="AI69" s="23">
        <f>COUNTIF($C69:$AF69,"○")</f>
        <v>1</v>
      </c>
      <c r="AJ69" s="23">
        <f>COUNTIF($C69:$AF69,"×")</f>
        <v>7</v>
      </c>
      <c r="AK69" s="23">
        <f>COUNTIF($C69:$AF69,"△")</f>
        <v>1</v>
      </c>
      <c r="AL69" s="23">
        <f>AD70+AA70+X70+U70+R70+O70+L70+I70+F70+C70</f>
        <v>5</v>
      </c>
      <c r="AM69" s="18">
        <f>AF70+AC70+Z70+W70+T70+Q70+N70+K70+H70+E70</f>
        <v>31</v>
      </c>
      <c r="AN69" s="23">
        <f>AL69-AM69</f>
        <v>-26</v>
      </c>
      <c r="AO69" s="23">
        <v>9</v>
      </c>
    </row>
    <row r="70" spans="2:41">
      <c r="B70" s="19"/>
      <c r="C70" s="14">
        <v>2</v>
      </c>
      <c r="D70" s="15" t="s">
        <v>760</v>
      </c>
      <c r="E70" s="17">
        <v>3</v>
      </c>
      <c r="F70" s="14">
        <v>1</v>
      </c>
      <c r="G70" s="15" t="s">
        <v>760</v>
      </c>
      <c r="H70" s="17">
        <v>4</v>
      </c>
      <c r="I70" s="14">
        <v>0</v>
      </c>
      <c r="J70" s="15" t="s">
        <v>760</v>
      </c>
      <c r="K70" s="17">
        <v>9</v>
      </c>
      <c r="L70" s="14">
        <v>0</v>
      </c>
      <c r="M70" s="15" t="s">
        <v>760</v>
      </c>
      <c r="N70" s="17">
        <v>5</v>
      </c>
      <c r="O70" s="14">
        <v>0</v>
      </c>
      <c r="P70" s="15" t="s">
        <v>760</v>
      </c>
      <c r="Q70" s="17">
        <v>8</v>
      </c>
      <c r="R70" s="14"/>
      <c r="S70" s="15" t="s">
        <v>760</v>
      </c>
      <c r="T70" s="17"/>
      <c r="U70" s="14">
        <v>0</v>
      </c>
      <c r="V70" s="15" t="s">
        <v>760</v>
      </c>
      <c r="W70" s="17">
        <v>1</v>
      </c>
      <c r="X70" s="14">
        <v>1</v>
      </c>
      <c r="Y70" s="15" t="s">
        <v>760</v>
      </c>
      <c r="Z70" s="17">
        <v>1</v>
      </c>
      <c r="AA70" s="11"/>
      <c r="AB70" s="12"/>
      <c r="AC70" s="13"/>
      <c r="AD70" s="14">
        <v>1</v>
      </c>
      <c r="AE70" s="15" t="s">
        <v>760</v>
      </c>
      <c r="AF70" s="17">
        <v>0</v>
      </c>
      <c r="AG70" s="25"/>
      <c r="AH70" s="19"/>
      <c r="AI70" s="23"/>
      <c r="AJ70" s="23"/>
      <c r="AK70" s="23"/>
      <c r="AL70" s="23"/>
      <c r="AM70" s="19"/>
      <c r="AN70" s="23"/>
      <c r="AO70" s="23"/>
    </row>
    <row r="71" spans="2:41">
      <c r="B71" s="18" t="s">
        <v>728</v>
      </c>
      <c r="C71" s="8"/>
      <c r="D71" s="9" t="s">
        <v>759</v>
      </c>
      <c r="E71" s="16"/>
      <c r="F71" s="8"/>
      <c r="G71" s="9" t="s">
        <v>759</v>
      </c>
      <c r="H71" s="16"/>
      <c r="I71" s="8"/>
      <c r="J71" s="9" t="s">
        <v>759</v>
      </c>
      <c r="K71" s="16"/>
      <c r="L71" s="8"/>
      <c r="M71" s="9" t="s">
        <v>759</v>
      </c>
      <c r="N71" s="16"/>
      <c r="O71" s="8"/>
      <c r="P71" s="9" t="s">
        <v>759</v>
      </c>
      <c r="Q71" s="16"/>
      <c r="R71" s="8"/>
      <c r="S71" s="9" t="s">
        <v>759</v>
      </c>
      <c r="T71" s="16"/>
      <c r="U71" s="8"/>
      <c r="V71" s="9" t="s">
        <v>759</v>
      </c>
      <c r="W71" s="16"/>
      <c r="X71" s="8"/>
      <c r="Y71" s="9" t="s">
        <v>759</v>
      </c>
      <c r="Z71" s="16"/>
      <c r="AA71" s="8"/>
      <c r="AB71" s="9" t="s">
        <v>759</v>
      </c>
      <c r="AC71" s="16"/>
      <c r="AD71" s="5"/>
      <c r="AE71" s="6"/>
      <c r="AF71" s="7"/>
      <c r="AG71" s="24">
        <f>AI71*3+AK71</f>
        <v>0</v>
      </c>
      <c r="AH71" s="18">
        <f>SUM(AI71:AK72)</f>
        <v>9</v>
      </c>
      <c r="AI71" s="23">
        <f>COUNTIF($C71:$AF71,"○")</f>
        <v>0</v>
      </c>
      <c r="AJ71" s="23">
        <f>COUNTIF($C71:$AF71,"×")</f>
        <v>9</v>
      </c>
      <c r="AK71" s="23">
        <f>COUNTIF($C71:$AF71,"△")</f>
        <v>0</v>
      </c>
      <c r="AL71" s="23">
        <f>AD72+AA72+X72+U72+R72+O72+L72+I72+F72+C72</f>
        <v>2</v>
      </c>
      <c r="AM71" s="18">
        <f>AF72+AC72+Z72+W72+T72+Q72+N72+K72+H72+E72</f>
        <v>70</v>
      </c>
      <c r="AN71" s="23">
        <f>AL71-AM71</f>
        <v>-68</v>
      </c>
      <c r="AO71" s="23">
        <v>10</v>
      </c>
    </row>
    <row r="72" spans="2:41">
      <c r="B72" s="19"/>
      <c r="C72" s="14">
        <v>0</v>
      </c>
      <c r="D72" s="15" t="s">
        <v>760</v>
      </c>
      <c r="E72" s="17">
        <v>6</v>
      </c>
      <c r="F72" s="14">
        <v>1</v>
      </c>
      <c r="G72" s="15" t="s">
        <v>760</v>
      </c>
      <c r="H72" s="17">
        <v>3</v>
      </c>
      <c r="I72" s="14">
        <v>0</v>
      </c>
      <c r="J72" s="15" t="s">
        <v>760</v>
      </c>
      <c r="K72" s="17">
        <v>11</v>
      </c>
      <c r="L72" s="14">
        <v>0</v>
      </c>
      <c r="M72" s="15" t="s">
        <v>760</v>
      </c>
      <c r="N72" s="17">
        <v>9</v>
      </c>
      <c r="O72" s="14">
        <v>0</v>
      </c>
      <c r="P72" s="15" t="s">
        <v>760</v>
      </c>
      <c r="Q72" s="17">
        <v>16</v>
      </c>
      <c r="R72" s="14">
        <v>1</v>
      </c>
      <c r="S72" s="15" t="s">
        <v>760</v>
      </c>
      <c r="T72" s="17">
        <v>7</v>
      </c>
      <c r="U72" s="14">
        <v>0</v>
      </c>
      <c r="V72" s="15" t="s">
        <v>760</v>
      </c>
      <c r="W72" s="17">
        <v>5</v>
      </c>
      <c r="X72" s="14">
        <v>0</v>
      </c>
      <c r="Y72" s="15" t="s">
        <v>760</v>
      </c>
      <c r="Z72" s="17">
        <v>12</v>
      </c>
      <c r="AA72" s="14">
        <v>0</v>
      </c>
      <c r="AB72" s="15" t="s">
        <v>760</v>
      </c>
      <c r="AC72" s="17">
        <v>1</v>
      </c>
      <c r="AD72" s="11"/>
      <c r="AE72" s="12"/>
      <c r="AF72" s="13"/>
      <c r="AG72" s="25"/>
      <c r="AH72" s="19"/>
      <c r="AI72" s="23"/>
      <c r="AJ72" s="23"/>
      <c r="AK72" s="23"/>
      <c r="AL72" s="23"/>
      <c r="AM72" s="19"/>
      <c r="AN72" s="23"/>
      <c r="AO72" s="23"/>
    </row>
  </sheetData>
  <mergeCells count="360">
    <mergeCell ref="C4:E4"/>
    <mergeCell ref="F4:H4"/>
    <mergeCell ref="I4:K4"/>
    <mergeCell ref="L4:N4"/>
    <mergeCell ref="O4:Q4"/>
    <mergeCell ref="R4:T4"/>
    <mergeCell ref="U4:W4"/>
    <mergeCell ref="X4:Z4"/>
    <mergeCell ref="AA4:AC4"/>
    <mergeCell ref="AD4:AF4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C52:E52"/>
    <mergeCell ref="F52:H52"/>
    <mergeCell ref="I52:K52"/>
    <mergeCell ref="L52:N52"/>
    <mergeCell ref="O52:Q52"/>
    <mergeCell ref="R52:T52"/>
    <mergeCell ref="U52:W52"/>
    <mergeCell ref="X52:Z52"/>
    <mergeCell ref="AA52:AC52"/>
    <mergeCell ref="AD52:AF52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AG5:AG6"/>
    <mergeCell ref="AG7:AG8"/>
    <mergeCell ref="AG9:AG10"/>
    <mergeCell ref="AG11:AG12"/>
    <mergeCell ref="AG13:AG14"/>
    <mergeCell ref="AG15:AG16"/>
    <mergeCell ref="AG17:AG18"/>
    <mergeCell ref="AG19:AG20"/>
    <mergeCell ref="AG21:AG22"/>
    <mergeCell ref="AG23:AG24"/>
    <mergeCell ref="AG29:AG30"/>
    <mergeCell ref="AG31:AG32"/>
    <mergeCell ref="AG33:AG34"/>
    <mergeCell ref="AG35:AG36"/>
    <mergeCell ref="AG37:AG38"/>
    <mergeCell ref="AG39:AG40"/>
    <mergeCell ref="AG41:AG42"/>
    <mergeCell ref="AG43:AG44"/>
    <mergeCell ref="AG45:AG46"/>
    <mergeCell ref="AG47:AG48"/>
    <mergeCell ref="AG53:AG54"/>
    <mergeCell ref="AG55:AG56"/>
    <mergeCell ref="AG57:AG58"/>
    <mergeCell ref="AG59:AG60"/>
    <mergeCell ref="AG61:AG62"/>
    <mergeCell ref="AG63:AG64"/>
    <mergeCell ref="AG65:AG66"/>
    <mergeCell ref="AG67:AG68"/>
    <mergeCell ref="AG69:AG70"/>
    <mergeCell ref="AG71:AG72"/>
    <mergeCell ref="AH5:AH6"/>
    <mergeCell ref="AH7:AH8"/>
    <mergeCell ref="AH9:AH10"/>
    <mergeCell ref="AH11:AH12"/>
    <mergeCell ref="AH13:AH14"/>
    <mergeCell ref="AH15:AH16"/>
    <mergeCell ref="AH17:AH18"/>
    <mergeCell ref="AH19:AH20"/>
    <mergeCell ref="AH21:AH22"/>
    <mergeCell ref="AH23:AH24"/>
    <mergeCell ref="AH29:AH30"/>
    <mergeCell ref="AH31:AH32"/>
    <mergeCell ref="AH33:AH34"/>
    <mergeCell ref="AH35:AH36"/>
    <mergeCell ref="AH37:AH38"/>
    <mergeCell ref="AH39:AH40"/>
    <mergeCell ref="AH41:AH42"/>
    <mergeCell ref="AH43:AH44"/>
    <mergeCell ref="AH45:AH46"/>
    <mergeCell ref="AH47:AH48"/>
    <mergeCell ref="AH53:AH54"/>
    <mergeCell ref="AH55:AH56"/>
    <mergeCell ref="AH57:AH58"/>
    <mergeCell ref="AH59:AH60"/>
    <mergeCell ref="AH61:AH62"/>
    <mergeCell ref="AH63:AH64"/>
    <mergeCell ref="AH65:AH66"/>
    <mergeCell ref="AH67:AH68"/>
    <mergeCell ref="AH69:AH70"/>
    <mergeCell ref="AH71:AH72"/>
    <mergeCell ref="AI5:AI6"/>
    <mergeCell ref="AI7:AI8"/>
    <mergeCell ref="AI9:AI10"/>
    <mergeCell ref="AI11:AI12"/>
    <mergeCell ref="AI13:AI14"/>
    <mergeCell ref="AI15:AI16"/>
    <mergeCell ref="AI17:AI18"/>
    <mergeCell ref="AI19:AI20"/>
    <mergeCell ref="AI21:AI22"/>
    <mergeCell ref="AI23:AI24"/>
    <mergeCell ref="AI29:AI30"/>
    <mergeCell ref="AI31:AI32"/>
    <mergeCell ref="AI33:AI34"/>
    <mergeCell ref="AI35:AI36"/>
    <mergeCell ref="AI37:AI38"/>
    <mergeCell ref="AI39:AI40"/>
    <mergeCell ref="AI41:AI42"/>
    <mergeCell ref="AI43:AI44"/>
    <mergeCell ref="AI45:AI46"/>
    <mergeCell ref="AI47:AI48"/>
    <mergeCell ref="AI53:AI54"/>
    <mergeCell ref="AI55:AI56"/>
    <mergeCell ref="AI57:AI58"/>
    <mergeCell ref="AI59:AI60"/>
    <mergeCell ref="AI61:AI62"/>
    <mergeCell ref="AI63:AI64"/>
    <mergeCell ref="AI65:AI66"/>
    <mergeCell ref="AI67:AI68"/>
    <mergeCell ref="AI69:AI70"/>
    <mergeCell ref="AI71:AI72"/>
    <mergeCell ref="AJ5:AJ6"/>
    <mergeCell ref="AJ7:AJ8"/>
    <mergeCell ref="AJ9:AJ10"/>
    <mergeCell ref="AJ11:AJ12"/>
    <mergeCell ref="AJ13:AJ14"/>
    <mergeCell ref="AJ15:AJ16"/>
    <mergeCell ref="AJ17:AJ18"/>
    <mergeCell ref="AJ19:AJ20"/>
    <mergeCell ref="AJ21:AJ22"/>
    <mergeCell ref="AJ23:AJ24"/>
    <mergeCell ref="AJ29:AJ30"/>
    <mergeCell ref="AJ31:AJ32"/>
    <mergeCell ref="AJ33:AJ34"/>
    <mergeCell ref="AJ35:AJ36"/>
    <mergeCell ref="AJ37:AJ38"/>
    <mergeCell ref="AJ39:AJ40"/>
    <mergeCell ref="AJ41:AJ42"/>
    <mergeCell ref="AJ43:AJ44"/>
    <mergeCell ref="AJ45:AJ46"/>
    <mergeCell ref="AJ47:AJ48"/>
    <mergeCell ref="AJ53:AJ54"/>
    <mergeCell ref="AJ55:AJ56"/>
    <mergeCell ref="AJ57:AJ58"/>
    <mergeCell ref="AJ59:AJ60"/>
    <mergeCell ref="AJ61:AJ62"/>
    <mergeCell ref="AJ63:AJ64"/>
    <mergeCell ref="AJ65:AJ66"/>
    <mergeCell ref="AJ67:AJ68"/>
    <mergeCell ref="AJ69:AJ70"/>
    <mergeCell ref="AJ71:AJ72"/>
    <mergeCell ref="AK5:AK6"/>
    <mergeCell ref="AK7:AK8"/>
    <mergeCell ref="AK9:AK10"/>
    <mergeCell ref="AK11:AK12"/>
    <mergeCell ref="AK13:AK14"/>
    <mergeCell ref="AK15:AK16"/>
    <mergeCell ref="AK17:AK18"/>
    <mergeCell ref="AK19:AK20"/>
    <mergeCell ref="AK21:AK22"/>
    <mergeCell ref="AK23:AK24"/>
    <mergeCell ref="AK29:AK30"/>
    <mergeCell ref="AK31:AK32"/>
    <mergeCell ref="AK33:AK34"/>
    <mergeCell ref="AK35:AK36"/>
    <mergeCell ref="AK37:AK38"/>
    <mergeCell ref="AK39:AK40"/>
    <mergeCell ref="AK41:AK42"/>
    <mergeCell ref="AK43:AK44"/>
    <mergeCell ref="AK45:AK46"/>
    <mergeCell ref="AK47:AK48"/>
    <mergeCell ref="AK53:AK54"/>
    <mergeCell ref="AK55:AK56"/>
    <mergeCell ref="AK57:AK58"/>
    <mergeCell ref="AK59:AK60"/>
    <mergeCell ref="AK61:AK62"/>
    <mergeCell ref="AK63:AK64"/>
    <mergeCell ref="AK65:AK66"/>
    <mergeCell ref="AK67:AK68"/>
    <mergeCell ref="AK69:AK70"/>
    <mergeCell ref="AK71:AK72"/>
    <mergeCell ref="AL5:AL6"/>
    <mergeCell ref="AL7:AL8"/>
    <mergeCell ref="AL9:AL10"/>
    <mergeCell ref="AL11:AL12"/>
    <mergeCell ref="AL13:AL14"/>
    <mergeCell ref="AL15:AL16"/>
    <mergeCell ref="AL17:AL18"/>
    <mergeCell ref="AL19:AL20"/>
    <mergeCell ref="AL21:AL22"/>
    <mergeCell ref="AL23:AL24"/>
    <mergeCell ref="AL29:AL30"/>
    <mergeCell ref="AL31:AL32"/>
    <mergeCell ref="AL33:AL34"/>
    <mergeCell ref="AL35:AL36"/>
    <mergeCell ref="AL37:AL38"/>
    <mergeCell ref="AL39:AL40"/>
    <mergeCell ref="AL41:AL42"/>
    <mergeCell ref="AL43:AL44"/>
    <mergeCell ref="AL45:AL46"/>
    <mergeCell ref="AL47:AL48"/>
    <mergeCell ref="AL53:AL54"/>
    <mergeCell ref="AL55:AL56"/>
    <mergeCell ref="AL57:AL58"/>
    <mergeCell ref="AL59:AL60"/>
    <mergeCell ref="AL61:AL62"/>
    <mergeCell ref="AL63:AL64"/>
    <mergeCell ref="AL65:AL66"/>
    <mergeCell ref="AL67:AL68"/>
    <mergeCell ref="AL69:AL70"/>
    <mergeCell ref="AL71:AL72"/>
    <mergeCell ref="AM5:AM6"/>
    <mergeCell ref="AM7:AM8"/>
    <mergeCell ref="AM9:AM10"/>
    <mergeCell ref="AM11:AM12"/>
    <mergeCell ref="AM13:AM14"/>
    <mergeCell ref="AM15:AM16"/>
    <mergeCell ref="AM17:AM18"/>
    <mergeCell ref="AM19:AM20"/>
    <mergeCell ref="AM21:AM22"/>
    <mergeCell ref="AM23:AM24"/>
    <mergeCell ref="AM29:AM30"/>
    <mergeCell ref="AM31:AM32"/>
    <mergeCell ref="AM33:AM34"/>
    <mergeCell ref="AM35:AM36"/>
    <mergeCell ref="AM37:AM38"/>
    <mergeCell ref="AM39:AM40"/>
    <mergeCell ref="AM41:AM42"/>
    <mergeCell ref="AM43:AM44"/>
    <mergeCell ref="AM45:AM46"/>
    <mergeCell ref="AM47:AM48"/>
    <mergeCell ref="AM53:AM54"/>
    <mergeCell ref="AM55:AM56"/>
    <mergeCell ref="AM57:AM58"/>
    <mergeCell ref="AM59:AM60"/>
    <mergeCell ref="AM61:AM62"/>
    <mergeCell ref="AM63:AM64"/>
    <mergeCell ref="AM65:AM66"/>
    <mergeCell ref="AM67:AM68"/>
    <mergeCell ref="AM69:AM70"/>
    <mergeCell ref="AM71:AM72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9:AN30"/>
    <mergeCell ref="AN31:AN32"/>
    <mergeCell ref="AN33:AN34"/>
    <mergeCell ref="AN35:AN36"/>
    <mergeCell ref="AN37:AN38"/>
    <mergeCell ref="AN39:AN40"/>
    <mergeCell ref="AN41:AN42"/>
    <mergeCell ref="AN43:AN44"/>
    <mergeCell ref="AN45:AN46"/>
    <mergeCell ref="AN47:AN48"/>
    <mergeCell ref="AN53:AN54"/>
    <mergeCell ref="AN55:AN56"/>
    <mergeCell ref="AN57:AN58"/>
    <mergeCell ref="AN59:AN60"/>
    <mergeCell ref="AN61:AN62"/>
    <mergeCell ref="AN63:AN64"/>
    <mergeCell ref="AN65:AN66"/>
    <mergeCell ref="AN67:AN68"/>
    <mergeCell ref="AN69:AN70"/>
    <mergeCell ref="AN71:AN72"/>
    <mergeCell ref="AO5:AO6"/>
    <mergeCell ref="AO7:AO8"/>
    <mergeCell ref="AO9:AO10"/>
    <mergeCell ref="AO11:AO12"/>
    <mergeCell ref="AO13:AO14"/>
    <mergeCell ref="AO15:AO16"/>
    <mergeCell ref="AO17:AO18"/>
    <mergeCell ref="AO19:AO20"/>
    <mergeCell ref="AO21:AO22"/>
    <mergeCell ref="AO23:AO24"/>
    <mergeCell ref="AO29:AO30"/>
    <mergeCell ref="AO31:AO32"/>
    <mergeCell ref="AO33:AO34"/>
    <mergeCell ref="AO35:AO36"/>
    <mergeCell ref="AO37:AO38"/>
    <mergeCell ref="AO39:AO40"/>
    <mergeCell ref="AO41:AO42"/>
    <mergeCell ref="AO43:AO44"/>
    <mergeCell ref="AO45:AO46"/>
    <mergeCell ref="AO47:AO48"/>
    <mergeCell ref="AO53:AO54"/>
    <mergeCell ref="AO55:AO56"/>
    <mergeCell ref="AO57:AO58"/>
    <mergeCell ref="AO59:AO60"/>
    <mergeCell ref="AO61:AO62"/>
    <mergeCell ref="AO63:AO64"/>
    <mergeCell ref="AO65:AO66"/>
    <mergeCell ref="AO67:AO68"/>
    <mergeCell ref="AO69:AO70"/>
    <mergeCell ref="AO71:AO72"/>
    <mergeCell ref="AD71:AF72"/>
    <mergeCell ref="AA69:AC70"/>
    <mergeCell ref="X67:Z68"/>
    <mergeCell ref="U65:W66"/>
    <mergeCell ref="R63:T64"/>
    <mergeCell ref="O61:Q62"/>
    <mergeCell ref="L59:N60"/>
    <mergeCell ref="I57:K58"/>
    <mergeCell ref="F55:H56"/>
    <mergeCell ref="C53:E54"/>
    <mergeCell ref="AD47:AF48"/>
    <mergeCell ref="AA45:AC46"/>
    <mergeCell ref="X43:Z44"/>
    <mergeCell ref="U41:W42"/>
    <mergeCell ref="R39:T40"/>
    <mergeCell ref="O37:Q38"/>
    <mergeCell ref="L35:N36"/>
    <mergeCell ref="I33:K34"/>
    <mergeCell ref="F31:H32"/>
    <mergeCell ref="C29:E30"/>
    <mergeCell ref="AD23:AF24"/>
    <mergeCell ref="AA21:AC22"/>
    <mergeCell ref="X19:Z20"/>
    <mergeCell ref="U17:W18"/>
    <mergeCell ref="R15:T16"/>
    <mergeCell ref="O13:Q14"/>
    <mergeCell ref="L11:N12"/>
    <mergeCell ref="I9:K10"/>
    <mergeCell ref="F7:H8"/>
    <mergeCell ref="C5:E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2022年_トーナメント表</vt:lpstr>
      <vt:lpstr>2022年_試合予定</vt:lpstr>
      <vt:lpstr>2022県リーグ順位</vt:lpstr>
      <vt:lpstr>2022星取表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oonuma</dc:creator>
  <cp:lastModifiedBy>user</cp:lastModifiedBy>
  <dcterms:created xsi:type="dcterms:W3CDTF">2018-08-23T01:39:00Z</dcterms:created>
  <cp:lastPrinted>2022-09-17T05:42:00Z</cp:lastPrinted>
  <dcterms:modified xsi:type="dcterms:W3CDTF">2022-09-27T07:20:44Z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