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要綱" sheetId="1" state="visible" r:id="rId2"/>
  </sheets>
  <definedNames>
    <definedName function="false" hidden="false" localSheetId="0" name="_xlnm.Print_Area" vbProcedure="false">要綱!$A$1:$AJ$144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<sst xmlns="http://schemas.openxmlformats.org/spreadsheetml/2006/main" count="299" uniqueCount="123">
  <si>
    <t xml:space="preserve">2023　ジュニア杯米沢地区予選サッカー大会</t>
  </si>
  <si>
    <t xml:space="preserve">１）大会要項</t>
  </si>
  <si>
    <t xml:space="preserve">開催日</t>
  </si>
  <si>
    <t xml:space="preserve">2023年4月30日（日）予選リーグ、5月7日（日）決勝トーナメント</t>
  </si>
  <si>
    <t xml:space="preserve">会場</t>
  </si>
  <si>
    <t xml:space="preserve">予選リーグ戦　　：南陽GP</t>
  </si>
  <si>
    <t xml:space="preserve">決勝トーナメント：南陽GP</t>
  </si>
  <si>
    <t xml:space="preserve">準備 </t>
  </si>
  <si>
    <t xml:space="preserve">8：00</t>
  </si>
  <si>
    <t xml:space="preserve">準備</t>
  </si>
  <si>
    <t xml:space="preserve">13:00</t>
  </si>
  <si>
    <t xml:space="preserve">２）競技方法</t>
  </si>
  <si>
    <t xml:space="preserve">　・（財）日本サッカー協会規則８人制サッカールールで運用する。</t>
  </si>
  <si>
    <t xml:space="preserve">　・予選は各ブロックリーグ戦、決勝は各ブロック１位のトーナメント戦とする。</t>
  </si>
  <si>
    <t xml:space="preserve">　・日本サッカー協会発行の登録選手証（印刷もしくは電子選手証）を確認する。</t>
  </si>
  <si>
    <t xml:space="preserve">　・選手は小学校６年生以下の児童で構成しｽﾀｰﾃｨﾝｸﾞ８名ｻﾌﾞ８名まで、計１６名までとし自由な交代とする。</t>
  </si>
  <si>
    <t xml:space="preserve">　・試合時間は４０分（２０−５−２０）、決勝トーナメント同点の場合は即時ＰＫ戦で決定する。</t>
  </si>
  <si>
    <t xml:space="preserve">（ＰＫ戦は３名で行い、同点の場合は４人目からサドンデスとする）</t>
  </si>
  <si>
    <t xml:space="preserve">　・予選リーグの順位決定は勝点制とする。（勝ち＝３点、引き分け＝１点、負け＝０点）次に得失点差、</t>
  </si>
  <si>
    <t xml:space="preserve">　　得点上位、失点下位、直接勝敗で決定する。同率の場合はＰＫ戦で決定する。</t>
  </si>
  <si>
    <t xml:space="preserve">　・審判は１人制（有級者）とする。ただし決勝トーナメントの主審は３級とする。</t>
  </si>
  <si>
    <t xml:space="preserve">　・予選リーグの警告は決勝トーナメントに持ち越さない</t>
  </si>
  <si>
    <t xml:space="preserve">　　予選リーグでの退場に関しては決勝トーナメントに持ち越される。</t>
  </si>
  <si>
    <t xml:space="preserve">　　悪質なプレーによる退場の場合は、規律委員会により協議される。</t>
  </si>
  <si>
    <t xml:space="preserve">　・必要と認めた場合は、協議の上、給水タイムを設ける場合が有ります。</t>
  </si>
  <si>
    <t xml:space="preserve">　・第１位から第３位までのチームに県大会の出場権を与える。</t>
  </si>
  <si>
    <t xml:space="preserve">３）予選リーグの組合せ</t>
  </si>
  <si>
    <r>
      <rPr>
        <b val="true"/>
        <sz val="11"/>
        <rFont val="ＭＳ ゴシック"/>
        <family val="3"/>
        <charset val="128"/>
      </rPr>
      <t xml:space="preserve">Ａ</t>
    </r>
    <r>
      <rPr>
        <sz val="11"/>
        <rFont val="ＭＳ ゴシック"/>
        <family val="3"/>
        <charset val="128"/>
      </rPr>
      <t xml:space="preserve">ﾌﾞﾛｯｸ</t>
    </r>
  </si>
  <si>
    <r>
      <rPr>
        <b val="true"/>
        <sz val="11"/>
        <rFont val="ＭＳ ゴシック"/>
        <family val="3"/>
        <charset val="128"/>
      </rPr>
      <t xml:space="preserve">Ｂ</t>
    </r>
    <r>
      <rPr>
        <sz val="11"/>
        <rFont val="ＭＳ ゴシック"/>
        <family val="3"/>
        <charset val="128"/>
      </rPr>
      <t xml:space="preserve">ﾌﾞﾛｯｸ</t>
    </r>
  </si>
  <si>
    <r>
      <rPr>
        <b val="true"/>
        <sz val="11"/>
        <rFont val="ＭＳ ゴシック"/>
        <family val="3"/>
        <charset val="128"/>
      </rPr>
      <t xml:space="preserve">Ｃ</t>
    </r>
    <r>
      <rPr>
        <sz val="11"/>
        <rFont val="ＭＳ ゴシック"/>
        <family val="3"/>
        <charset val="128"/>
      </rPr>
      <t xml:space="preserve">ﾌﾞﾛｯｸ</t>
    </r>
  </si>
  <si>
    <t xml:space="preserve">D ﾌﾞﾛｯｸ</t>
  </si>
  <si>
    <t xml:space="preserve">①</t>
  </si>
  <si>
    <t xml:space="preserve">北部FC</t>
  </si>
  <si>
    <t xml:space="preserve">⑤</t>
  </si>
  <si>
    <t xml:space="preserve">窪田SC</t>
  </si>
  <si>
    <t xml:space="preserve">⑧</t>
  </si>
  <si>
    <t xml:space="preserve">ｱﾋﾞｰｶ米沢</t>
  </si>
  <si>
    <t xml:space="preserve">⑪</t>
  </si>
  <si>
    <t xml:space="preserve">南陽FC-R</t>
  </si>
  <si>
    <t xml:space="preserve">②</t>
  </si>
  <si>
    <t xml:space="preserve">ｱｽﾃﾗｰｿ高畠</t>
  </si>
  <si>
    <t xml:space="preserve">⑥</t>
  </si>
  <si>
    <t xml:space="preserve">高畠就友</t>
  </si>
  <si>
    <t xml:space="preserve">⑨</t>
  </si>
  <si>
    <t xml:space="preserve">FCｱﾙｶﾃﾞｨｱ</t>
  </si>
  <si>
    <t xml:space="preserve">⑫</t>
  </si>
  <si>
    <t xml:space="preserve">南陽FC-W</t>
  </si>
  <si>
    <t xml:space="preserve">③</t>
  </si>
  <si>
    <t xml:space="preserve">東部SSS</t>
  </si>
  <si>
    <t xml:space="preserve">⑦</t>
  </si>
  <si>
    <t xml:space="preserve">米沢ﾌｪﾆｯｸｽ</t>
  </si>
  <si>
    <t xml:space="preserve">⑩</t>
  </si>
  <si>
    <t xml:space="preserve">川西JFC</t>
  </si>
  <si>
    <t xml:space="preserve">⑬</t>
  </si>
  <si>
    <t xml:space="preserve">南陽FC-M</t>
  </si>
  <si>
    <t xml:space="preserve">④</t>
  </si>
  <si>
    <t xml:space="preserve">FCグラッソ</t>
  </si>
  <si>
    <t xml:space="preserve">４）予選リーグスケジュール</t>
  </si>
  <si>
    <t xml:space="preserve">予定時間</t>
  </si>
  <si>
    <t xml:space="preserve">公園側</t>
  </si>
  <si>
    <t xml:space="preserve">道路側</t>
  </si>
  <si>
    <t xml:space="preserve">会場準備</t>
  </si>
  <si>
    <t xml:space="preserve">8:00</t>
  </si>
  <si>
    <t xml:space="preserve">対戦</t>
  </si>
  <si>
    <t xml:space="preserve">審判</t>
  </si>
  <si>
    <t xml:space="preserve">第１試合</t>
  </si>
  <si>
    <t xml:space="preserve">9:00</t>
  </si>
  <si>
    <t xml:space="preserve">9：00</t>
  </si>
  <si>
    <t xml:space="preserve">vs</t>
  </si>
  <si>
    <t xml:space="preserve">当該</t>
  </si>
  <si>
    <t xml:space="preserve">FCｸﾞﾗｯｿ</t>
  </si>
  <si>
    <t xml:space="preserve">第２試合</t>
  </si>
  <si>
    <t xml:space="preserve">10:15</t>
  </si>
  <si>
    <t xml:space="preserve">9：50</t>
  </si>
  <si>
    <t xml:space="preserve">アビーカ米沢</t>
  </si>
  <si>
    <t xml:space="preserve">第３試合</t>
  </si>
  <si>
    <t xml:space="preserve">11:10</t>
  </si>
  <si>
    <t xml:space="preserve">第４試合</t>
  </si>
  <si>
    <t xml:space="preserve">12:05</t>
  </si>
  <si>
    <t xml:space="preserve">第５試合</t>
  </si>
  <si>
    <t xml:space="preserve">第６試合</t>
  </si>
  <si>
    <t xml:space="preserve">13:55</t>
  </si>
  <si>
    <t xml:space="preserve">撤去</t>
  </si>
  <si>
    <t xml:space="preserve">～15:00</t>
  </si>
  <si>
    <t xml:space="preserve">4/23</t>
  </si>
  <si>
    <t xml:space="preserve">10:30</t>
  </si>
  <si>
    <t xml:space="preserve">12:00</t>
  </si>
  <si>
    <t xml:space="preserve">10：40</t>
  </si>
  <si>
    <t xml:space="preserve">～13:30</t>
  </si>
  <si>
    <t xml:space="preserve">５)予選リーグ対戦成績表</t>
  </si>
  <si>
    <t xml:space="preserve">Ａブロック</t>
  </si>
  <si>
    <t xml:space="preserve">勝</t>
  </si>
  <si>
    <t xml:space="preserve">負</t>
  </si>
  <si>
    <t xml:space="preserve">分</t>
  </si>
  <si>
    <t xml:space="preserve">勝点</t>
  </si>
  <si>
    <t xml:space="preserve">得点</t>
  </si>
  <si>
    <t xml:space="preserve">失点</t>
  </si>
  <si>
    <t xml:space="preserve">得失</t>
  </si>
  <si>
    <t xml:space="preserve">順位</t>
  </si>
  <si>
    <t xml:space="preserve">Ｂブロック</t>
  </si>
  <si>
    <t xml:space="preserve">-</t>
  </si>
  <si>
    <t xml:space="preserve">Ｃブロック</t>
  </si>
  <si>
    <t xml:space="preserve">Ｄブロック</t>
  </si>
  <si>
    <t xml:space="preserve">５）決勝トーナメント組合せ及びスケジュール</t>
  </si>
  <si>
    <t xml:space="preserve">南陽GP</t>
  </si>
  <si>
    <t xml:space="preserve"> 13:00〜</t>
  </si>
  <si>
    <t xml:space="preserve"> 14:00〜</t>
  </si>
  <si>
    <t xml:space="preserve">A1</t>
  </si>
  <si>
    <t xml:space="preserve">C1</t>
  </si>
  <si>
    <t xml:space="preserve">B1</t>
  </si>
  <si>
    <t xml:space="preserve">D1</t>
  </si>
  <si>
    <t xml:space="preserve"> 15:30〜</t>
  </si>
  <si>
    <t xml:space="preserve">①負け</t>
  </si>
  <si>
    <t xml:space="preserve">Ⅰ負け</t>
  </si>
  <si>
    <t xml:space="preserve">①勝ち</t>
  </si>
  <si>
    <t xml:space="preserve">Ⅰ勝ち</t>
  </si>
  <si>
    <t xml:space="preserve"> 16:00〜</t>
  </si>
  <si>
    <t xml:space="preserve">1位：</t>
  </si>
  <si>
    <t xml:space="preserve">2位：</t>
  </si>
  <si>
    <t xml:space="preserve">3位：</t>
  </si>
  <si>
    <t xml:space="preserve">4位：</t>
  </si>
  <si>
    <t xml:space="preserve">Ⅱ</t>
  </si>
  <si>
    <t xml:space="preserve">Ⅰ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</si>
</sst>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General;General;;"/>
    <numFmt numFmtId="167" formatCode="General"/>
    <numFmt numFmtId="168" formatCode="0_);[RED]\(0\)"/>
    <numFmt numFmtId="169" formatCode="0_ "/>
  </numFmts>
  <fonts count="10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b val="true"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i val="true"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true">
      <left style="thin"/>
      <right style="thin"/>
      <top style="thin"/>
      <bottom style="thin"/>
      <diagonal style="thin"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3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3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top" textRotation="255" wrapText="true" indent="0" shrinkToFit="false"/>
      <protection locked="true" hidden="false"/>
    </xf>
    <xf numFmtId="165" fontId="4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214560</xdr:colOff>
      <xdr:row>144</xdr:row>
      <xdr:rowOff>0</xdr:rowOff>
    </xdr:from>
    <xdr:to>
      <xdr:col>11</xdr:col>
      <xdr:colOff>154800</xdr:colOff>
      <xdr:row>144</xdr:row>
      <xdr:rowOff>360</xdr:rowOff>
    </xdr:to>
    <xdr:sp>
      <xdr:nvSpPr>
        <xdr:cNvPr id="0" name="Text Box 79"/>
        <xdr:cNvSpPr/>
      </xdr:nvSpPr>
      <xdr:spPr>
        <a:xfrm>
          <a:off x="2180520" y="23031360"/>
          <a:ext cx="3772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20</xdr:col>
      <xdr:colOff>171360</xdr:colOff>
      <xdr:row>144</xdr:row>
      <xdr:rowOff>0</xdr:rowOff>
    </xdr:from>
    <xdr:to>
      <xdr:col>21</xdr:col>
      <xdr:colOff>132840</xdr:colOff>
      <xdr:row>144</xdr:row>
      <xdr:rowOff>1440</xdr:rowOff>
    </xdr:to>
    <xdr:sp>
      <xdr:nvSpPr>
        <xdr:cNvPr id="1" name="Text Box 80"/>
        <xdr:cNvSpPr/>
      </xdr:nvSpPr>
      <xdr:spPr>
        <a:xfrm>
          <a:off x="4540320" y="23031360"/>
          <a:ext cx="179640" cy="1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24</xdr:col>
      <xdr:colOff>171360</xdr:colOff>
      <xdr:row>144</xdr:row>
      <xdr:rowOff>0</xdr:rowOff>
    </xdr:from>
    <xdr:to>
      <xdr:col>25</xdr:col>
      <xdr:colOff>132840</xdr:colOff>
      <xdr:row>144</xdr:row>
      <xdr:rowOff>360</xdr:rowOff>
    </xdr:to>
    <xdr:sp>
      <xdr:nvSpPr>
        <xdr:cNvPr id="2" name="Text Box 81"/>
        <xdr:cNvSpPr/>
      </xdr:nvSpPr>
      <xdr:spPr>
        <a:xfrm>
          <a:off x="5414040" y="23031360"/>
          <a:ext cx="17964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171360</xdr:colOff>
      <xdr:row>144</xdr:row>
      <xdr:rowOff>0</xdr:rowOff>
    </xdr:from>
    <xdr:to>
      <xdr:col>7</xdr:col>
      <xdr:colOff>132840</xdr:colOff>
      <xdr:row>144</xdr:row>
      <xdr:rowOff>1440</xdr:rowOff>
    </xdr:to>
    <xdr:sp>
      <xdr:nvSpPr>
        <xdr:cNvPr id="3" name="Text Box 82"/>
        <xdr:cNvSpPr/>
      </xdr:nvSpPr>
      <xdr:spPr>
        <a:xfrm>
          <a:off x="1482120" y="23031360"/>
          <a:ext cx="179640" cy="1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171360</xdr:colOff>
      <xdr:row>144</xdr:row>
      <xdr:rowOff>0</xdr:rowOff>
    </xdr:from>
    <xdr:to>
      <xdr:col>3</xdr:col>
      <xdr:colOff>132840</xdr:colOff>
      <xdr:row>144</xdr:row>
      <xdr:rowOff>1440</xdr:rowOff>
    </xdr:to>
    <xdr:sp>
      <xdr:nvSpPr>
        <xdr:cNvPr id="4" name="Text Box 83"/>
        <xdr:cNvSpPr/>
      </xdr:nvSpPr>
      <xdr:spPr>
        <a:xfrm>
          <a:off x="608400" y="23031360"/>
          <a:ext cx="179640" cy="1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214560</xdr:colOff>
      <xdr:row>144</xdr:row>
      <xdr:rowOff>0</xdr:rowOff>
    </xdr:from>
    <xdr:to>
      <xdr:col>29</xdr:col>
      <xdr:colOff>154800</xdr:colOff>
      <xdr:row>144</xdr:row>
      <xdr:rowOff>360</xdr:rowOff>
    </xdr:to>
    <xdr:sp>
      <xdr:nvSpPr>
        <xdr:cNvPr id="5" name="Text Box 84"/>
        <xdr:cNvSpPr/>
      </xdr:nvSpPr>
      <xdr:spPr>
        <a:xfrm>
          <a:off x="6112440" y="23031360"/>
          <a:ext cx="3772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16</xdr:col>
      <xdr:colOff>190440</xdr:colOff>
      <xdr:row>144</xdr:row>
      <xdr:rowOff>0</xdr:rowOff>
    </xdr:from>
    <xdr:to>
      <xdr:col>17</xdr:col>
      <xdr:colOff>129240</xdr:colOff>
      <xdr:row>144</xdr:row>
      <xdr:rowOff>3600</xdr:rowOff>
    </xdr:to>
    <xdr:sp>
      <xdr:nvSpPr>
        <xdr:cNvPr id="6" name="Text Box 86"/>
        <xdr:cNvSpPr/>
      </xdr:nvSpPr>
      <xdr:spPr>
        <a:xfrm>
          <a:off x="3685320" y="23031360"/>
          <a:ext cx="157320" cy="36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171360</xdr:colOff>
      <xdr:row>144</xdr:row>
      <xdr:rowOff>0</xdr:rowOff>
    </xdr:from>
    <xdr:to>
      <xdr:col>15</xdr:col>
      <xdr:colOff>132840</xdr:colOff>
      <xdr:row>144</xdr:row>
      <xdr:rowOff>1440</xdr:rowOff>
    </xdr:to>
    <xdr:sp>
      <xdr:nvSpPr>
        <xdr:cNvPr id="7" name="Text Box 87"/>
        <xdr:cNvSpPr/>
      </xdr:nvSpPr>
      <xdr:spPr>
        <a:xfrm>
          <a:off x="3229560" y="23031360"/>
          <a:ext cx="180000" cy="1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214560</xdr:colOff>
      <xdr:row>144</xdr:row>
      <xdr:rowOff>0</xdr:rowOff>
    </xdr:from>
    <xdr:to>
      <xdr:col>11</xdr:col>
      <xdr:colOff>154800</xdr:colOff>
      <xdr:row>144</xdr:row>
      <xdr:rowOff>360</xdr:rowOff>
    </xdr:to>
    <xdr:sp>
      <xdr:nvSpPr>
        <xdr:cNvPr id="8" name="Text Box 79"/>
        <xdr:cNvSpPr/>
      </xdr:nvSpPr>
      <xdr:spPr>
        <a:xfrm>
          <a:off x="2180520" y="23031360"/>
          <a:ext cx="3772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20</xdr:col>
      <xdr:colOff>171360</xdr:colOff>
      <xdr:row>144</xdr:row>
      <xdr:rowOff>0</xdr:rowOff>
    </xdr:from>
    <xdr:to>
      <xdr:col>21</xdr:col>
      <xdr:colOff>132840</xdr:colOff>
      <xdr:row>144</xdr:row>
      <xdr:rowOff>360</xdr:rowOff>
    </xdr:to>
    <xdr:sp>
      <xdr:nvSpPr>
        <xdr:cNvPr id="9" name="Text Box 80"/>
        <xdr:cNvSpPr/>
      </xdr:nvSpPr>
      <xdr:spPr>
        <a:xfrm>
          <a:off x="4540320" y="23031360"/>
          <a:ext cx="17964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24</xdr:col>
      <xdr:colOff>171360</xdr:colOff>
      <xdr:row>144</xdr:row>
      <xdr:rowOff>0</xdr:rowOff>
    </xdr:from>
    <xdr:to>
      <xdr:col>25</xdr:col>
      <xdr:colOff>132840</xdr:colOff>
      <xdr:row>144</xdr:row>
      <xdr:rowOff>360</xdr:rowOff>
    </xdr:to>
    <xdr:sp>
      <xdr:nvSpPr>
        <xdr:cNvPr id="10" name="Text Box 81"/>
        <xdr:cNvSpPr/>
      </xdr:nvSpPr>
      <xdr:spPr>
        <a:xfrm>
          <a:off x="5414040" y="23031360"/>
          <a:ext cx="17964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171360</xdr:colOff>
      <xdr:row>144</xdr:row>
      <xdr:rowOff>0</xdr:rowOff>
    </xdr:from>
    <xdr:to>
      <xdr:col>7</xdr:col>
      <xdr:colOff>132840</xdr:colOff>
      <xdr:row>144</xdr:row>
      <xdr:rowOff>360</xdr:rowOff>
    </xdr:to>
    <xdr:sp>
      <xdr:nvSpPr>
        <xdr:cNvPr id="11" name="Text Box 82"/>
        <xdr:cNvSpPr/>
      </xdr:nvSpPr>
      <xdr:spPr>
        <a:xfrm>
          <a:off x="1482120" y="23031360"/>
          <a:ext cx="17964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171360</xdr:colOff>
      <xdr:row>144</xdr:row>
      <xdr:rowOff>0</xdr:rowOff>
    </xdr:from>
    <xdr:to>
      <xdr:col>3</xdr:col>
      <xdr:colOff>132840</xdr:colOff>
      <xdr:row>144</xdr:row>
      <xdr:rowOff>360</xdr:rowOff>
    </xdr:to>
    <xdr:sp>
      <xdr:nvSpPr>
        <xdr:cNvPr id="12" name="Text Box 83"/>
        <xdr:cNvSpPr/>
      </xdr:nvSpPr>
      <xdr:spPr>
        <a:xfrm>
          <a:off x="608400" y="23031360"/>
          <a:ext cx="17964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214560</xdr:colOff>
      <xdr:row>144</xdr:row>
      <xdr:rowOff>0</xdr:rowOff>
    </xdr:from>
    <xdr:to>
      <xdr:col>29</xdr:col>
      <xdr:colOff>154800</xdr:colOff>
      <xdr:row>144</xdr:row>
      <xdr:rowOff>360</xdr:rowOff>
    </xdr:to>
    <xdr:sp>
      <xdr:nvSpPr>
        <xdr:cNvPr id="13" name="Text Box 84"/>
        <xdr:cNvSpPr/>
      </xdr:nvSpPr>
      <xdr:spPr>
        <a:xfrm>
          <a:off x="6112440" y="23031360"/>
          <a:ext cx="3772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16</xdr:col>
      <xdr:colOff>190440</xdr:colOff>
      <xdr:row>144</xdr:row>
      <xdr:rowOff>0</xdr:rowOff>
    </xdr:from>
    <xdr:to>
      <xdr:col>17</xdr:col>
      <xdr:colOff>129240</xdr:colOff>
      <xdr:row>144</xdr:row>
      <xdr:rowOff>360</xdr:rowOff>
    </xdr:to>
    <xdr:sp>
      <xdr:nvSpPr>
        <xdr:cNvPr id="14" name="Text Box 86"/>
        <xdr:cNvSpPr/>
      </xdr:nvSpPr>
      <xdr:spPr>
        <a:xfrm>
          <a:off x="3685320" y="23031360"/>
          <a:ext cx="15732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171360</xdr:colOff>
      <xdr:row>144</xdr:row>
      <xdr:rowOff>0</xdr:rowOff>
    </xdr:from>
    <xdr:to>
      <xdr:col>15</xdr:col>
      <xdr:colOff>132840</xdr:colOff>
      <xdr:row>144</xdr:row>
      <xdr:rowOff>360</xdr:rowOff>
    </xdr:to>
    <xdr:sp>
      <xdr:nvSpPr>
        <xdr:cNvPr id="15" name="Text Box 87"/>
        <xdr:cNvSpPr/>
      </xdr:nvSpPr>
      <xdr:spPr>
        <a:xfrm>
          <a:off x="3229560" y="23031360"/>
          <a:ext cx="18000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Q14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60" workbookViewId="0">
      <selection pane="topLeft" activeCell="AI8" activeCellId="0" sqref="AI8"/>
    </sheetView>
  </sheetViews>
  <sheetFormatPr defaultColWidth="3.12890625" defaultRowHeight="13.5" zeroHeight="false" outlineLevelRow="0" outlineLevelCol="0"/>
  <cols>
    <col collapsed="false" customWidth="false" hidden="false" outlineLevel="0" max="42" min="1" style="1" width="3.13"/>
    <col collapsed="false" customWidth="true" hidden="false" outlineLevel="0" max="43" min="43" style="1" width="25.37"/>
    <col collapsed="false" customWidth="false" hidden="false" outlineLevel="0" max="16384" min="44" style="1" width="3.13"/>
  </cols>
  <sheetData>
    <row r="1" s="3" customFormat="true" ht="21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="3" customFormat="true" ht="21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customFormat="false" ht="9.75" hidden="false" customHeight="true" outlineLevel="0" collapsed="false">
      <c r="O3" s="5"/>
    </row>
    <row r="4" customFormat="false" ht="13.5" hidden="false" customHeight="false" outlineLevel="0" collapsed="false">
      <c r="A4" s="6" t="s">
        <v>1</v>
      </c>
      <c r="B4" s="6"/>
    </row>
    <row r="5" customFormat="false" ht="6.75" hidden="false" customHeight="true" outlineLevel="0" collapsed="false"/>
    <row r="6" customFormat="false" ht="13.5" hidden="false" customHeight="false" outlineLevel="0" collapsed="false">
      <c r="B6" s="1" t="s">
        <v>2</v>
      </c>
      <c r="D6" s="1" t="s">
        <v>3</v>
      </c>
    </row>
    <row r="7" customFormat="false" ht="6.75" hidden="false" customHeight="true" outlineLevel="0" collapsed="false"/>
    <row r="8" customFormat="false" ht="13.5" hidden="false" customHeight="false" outlineLevel="0" collapsed="false">
      <c r="B8" s="1" t="s">
        <v>4</v>
      </c>
      <c r="D8" s="1" t="s">
        <v>5</v>
      </c>
      <c r="O8" s="1" t="s">
        <v>6</v>
      </c>
    </row>
    <row r="9" customFormat="false" ht="13.5" hidden="false" customHeight="false" outlineLevel="0" collapsed="false">
      <c r="D9" s="1" t="s">
        <v>7</v>
      </c>
      <c r="F9" s="1" t="s">
        <v>8</v>
      </c>
      <c r="O9" s="1" t="s">
        <v>9</v>
      </c>
      <c r="Q9" s="1" t="s">
        <v>10</v>
      </c>
    </row>
    <row r="10" customFormat="false" ht="7.5" hidden="false" customHeight="true" outlineLevel="0" collapsed="false"/>
    <row r="11" customFormat="false" ht="13.5" hidden="false" customHeight="false" outlineLevel="0" collapsed="false">
      <c r="A11" s="6" t="s">
        <v>11</v>
      </c>
      <c r="B11" s="6"/>
    </row>
    <row r="12" customFormat="false" ht="6.75" hidden="false" customHeight="true" outlineLevel="0" collapsed="false">
      <c r="B12" s="6"/>
    </row>
    <row r="13" customFormat="false" ht="13.5" hidden="false" customHeight="false" outlineLevel="0" collapsed="false">
      <c r="B13" s="1" t="s">
        <v>12</v>
      </c>
    </row>
    <row r="14" customFormat="false" ht="6.75" hidden="false" customHeight="true" outlineLevel="0" collapsed="false"/>
    <row r="15" customFormat="false" ht="13.5" hidden="false" customHeight="false" outlineLevel="0" collapsed="false">
      <c r="B15" s="1" t="s">
        <v>13</v>
      </c>
    </row>
    <row r="16" customFormat="false" ht="6.75" hidden="false" customHeight="true" outlineLevel="0" collapsed="false"/>
    <row r="17" customFormat="false" ht="13.5" hidden="false" customHeight="false" outlineLevel="0" collapsed="false">
      <c r="B17" s="1" t="s">
        <v>14</v>
      </c>
    </row>
    <row r="18" customFormat="false" ht="6.75" hidden="false" customHeight="true" outlineLevel="0" collapsed="false"/>
    <row r="19" customFormat="false" ht="13.5" hidden="false" customHeight="false" outlineLevel="0" collapsed="false">
      <c r="B19" s="1" t="s">
        <v>15</v>
      </c>
    </row>
    <row r="20" customFormat="false" ht="6.75" hidden="false" customHeight="true" outlineLevel="0" collapsed="false"/>
    <row r="21" customFormat="false" ht="13.5" hidden="false" customHeight="false" outlineLevel="0" collapsed="false">
      <c r="B21" s="1" t="s">
        <v>16</v>
      </c>
    </row>
    <row r="22" s="7" customFormat="true" ht="13.5" hidden="false" customHeight="false" outlineLevel="0" collapsed="false">
      <c r="C22" s="7" t="s">
        <v>17</v>
      </c>
    </row>
    <row r="23" customFormat="false" ht="6" hidden="false" customHeight="true" outlineLevel="0" collapsed="false"/>
    <row r="24" customFormat="false" ht="13.5" hidden="false" customHeight="false" outlineLevel="0" collapsed="false">
      <c r="B24" s="1" t="s">
        <v>18</v>
      </c>
    </row>
    <row r="25" customFormat="false" ht="13.5" hidden="false" customHeight="false" outlineLevel="0" collapsed="false">
      <c r="B25" s="1" t="s">
        <v>19</v>
      </c>
    </row>
    <row r="26" customFormat="false" ht="6" hidden="false" customHeight="true" outlineLevel="0" collapsed="false"/>
    <row r="27" customFormat="false" ht="13.5" hidden="false" customHeight="false" outlineLevel="0" collapsed="false">
      <c r="B27" s="1" t="s">
        <v>20</v>
      </c>
    </row>
    <row r="28" customFormat="false" ht="6" hidden="false" customHeight="true" outlineLevel="0" collapsed="false"/>
    <row r="29" s="7" customFormat="true" ht="13.5" hidden="false" customHeight="false" outlineLevel="0" collapsed="false">
      <c r="B29" s="7" t="s">
        <v>21</v>
      </c>
    </row>
    <row r="30" s="7" customFormat="true" ht="13.5" hidden="false" customHeight="false" outlineLevel="0" collapsed="false">
      <c r="B30" s="7" t="s">
        <v>22</v>
      </c>
    </row>
    <row r="31" s="7" customFormat="true" ht="13.5" hidden="false" customHeight="false" outlineLevel="0" collapsed="false">
      <c r="B31" s="7" t="s">
        <v>23</v>
      </c>
    </row>
    <row r="32" customFormat="false" ht="6" hidden="false" customHeight="true" outlineLevel="0" collapsed="false"/>
    <row r="33" s="7" customFormat="true" ht="13.5" hidden="false" customHeight="false" outlineLevel="0" collapsed="false">
      <c r="B33" s="7" t="s">
        <v>24</v>
      </c>
      <c r="AE33" s="8"/>
      <c r="AF33" s="8"/>
      <c r="AG33" s="8"/>
      <c r="AH33" s="8"/>
    </row>
    <row r="34" s="7" customFormat="true" ht="4.5" hidden="false" customHeight="true" outlineLevel="0" collapsed="false"/>
    <row r="35" s="7" customFormat="true" ht="13.5" hidden="false" customHeight="false" outlineLevel="0" collapsed="false">
      <c r="B35" s="7" t="s">
        <v>25</v>
      </c>
      <c r="AE35" s="8"/>
      <c r="AF35" s="8"/>
      <c r="AG35" s="8"/>
      <c r="AH35" s="8"/>
    </row>
    <row r="36" customFormat="false" ht="6.75" hidden="false" customHeight="true" outlineLevel="0" collapsed="false"/>
    <row r="37" customFormat="false" ht="13.5" hidden="false" customHeight="false" outlineLevel="0" collapsed="false">
      <c r="A37" s="6" t="s">
        <v>26</v>
      </c>
      <c r="B37" s="6"/>
      <c r="AA37" s="8"/>
      <c r="AB37" s="8"/>
      <c r="AC37" s="8"/>
      <c r="AD37" s="8"/>
      <c r="AE37" s="8"/>
      <c r="AF37" s="8"/>
      <c r="AG37" s="8"/>
      <c r="AH37" s="8"/>
    </row>
    <row r="38" customFormat="false" ht="6.75" hidden="false" customHeight="true" outlineLevel="0" collapsed="false">
      <c r="B38" s="6"/>
    </row>
    <row r="39" s="9" customFormat="true" ht="13.5" hidden="false" customHeight="false" outlineLevel="0" collapsed="false">
      <c r="C39" s="10" t="s">
        <v>27</v>
      </c>
      <c r="D39" s="10"/>
      <c r="E39" s="10"/>
      <c r="F39" s="10"/>
      <c r="G39" s="10"/>
      <c r="I39" s="10" t="s">
        <v>28</v>
      </c>
      <c r="J39" s="10"/>
      <c r="K39" s="10"/>
      <c r="L39" s="10"/>
      <c r="M39" s="10"/>
      <c r="O39" s="10" t="s">
        <v>29</v>
      </c>
      <c r="P39" s="10"/>
      <c r="Q39" s="10"/>
      <c r="R39" s="10"/>
      <c r="S39" s="10"/>
      <c r="U39" s="11" t="s">
        <v>30</v>
      </c>
      <c r="V39" s="11"/>
      <c r="W39" s="11"/>
      <c r="X39" s="11"/>
      <c r="Y39" s="11"/>
      <c r="AA39" s="11"/>
      <c r="AB39" s="11"/>
      <c r="AC39" s="11"/>
      <c r="AD39" s="11"/>
      <c r="AE39" s="11"/>
    </row>
    <row r="40" customFormat="false" ht="6.75" hidden="false" customHeight="true" outlineLevel="0" collapsed="false"/>
    <row r="41" customFormat="false" ht="13.5" hidden="false" customHeight="false" outlineLevel="0" collapsed="false">
      <c r="C41" s="1" t="s">
        <v>31</v>
      </c>
      <c r="D41" s="12" t="s">
        <v>32</v>
      </c>
      <c r="E41" s="12"/>
      <c r="F41" s="12"/>
      <c r="G41" s="12"/>
      <c r="I41" s="12" t="s">
        <v>33</v>
      </c>
      <c r="J41" s="12" t="s">
        <v>34</v>
      </c>
      <c r="K41" s="12"/>
      <c r="L41" s="12"/>
      <c r="M41" s="12"/>
      <c r="O41" s="12" t="s">
        <v>35</v>
      </c>
      <c r="P41" s="12" t="s">
        <v>36</v>
      </c>
      <c r="Q41" s="12"/>
      <c r="R41" s="12"/>
      <c r="S41" s="12"/>
      <c r="U41" s="12" t="s">
        <v>37</v>
      </c>
      <c r="V41" s="12" t="s">
        <v>38</v>
      </c>
      <c r="W41" s="12"/>
      <c r="X41" s="12"/>
      <c r="Y41" s="12"/>
      <c r="AB41" s="8"/>
      <c r="AC41" s="8"/>
      <c r="AD41" s="8"/>
      <c r="AE41" s="8"/>
    </row>
    <row r="42" customFormat="false" ht="13.5" hidden="false" customHeight="false" outlineLevel="0" collapsed="false">
      <c r="C42" s="13" t="s">
        <v>39</v>
      </c>
      <c r="D42" s="13" t="s">
        <v>40</v>
      </c>
      <c r="E42" s="13"/>
      <c r="F42" s="13"/>
      <c r="G42" s="13"/>
      <c r="I42" s="12" t="s">
        <v>41</v>
      </c>
      <c r="J42" s="13" t="s">
        <v>42</v>
      </c>
      <c r="K42" s="13"/>
      <c r="L42" s="13"/>
      <c r="M42" s="13"/>
      <c r="O42" s="13" t="s">
        <v>43</v>
      </c>
      <c r="P42" s="13" t="s">
        <v>44</v>
      </c>
      <c r="Q42" s="13"/>
      <c r="R42" s="13"/>
      <c r="S42" s="13"/>
      <c r="U42" s="13" t="s">
        <v>45</v>
      </c>
      <c r="V42" s="12" t="s">
        <v>46</v>
      </c>
      <c r="W42" s="12"/>
      <c r="X42" s="12"/>
      <c r="Y42" s="12"/>
      <c r="AB42" s="8"/>
      <c r="AC42" s="8"/>
      <c r="AD42" s="8"/>
      <c r="AE42" s="8"/>
    </row>
    <row r="43" customFormat="false" ht="13.5" hidden="false" customHeight="false" outlineLevel="0" collapsed="false">
      <c r="C43" s="13" t="s">
        <v>47</v>
      </c>
      <c r="D43" s="13" t="s">
        <v>48</v>
      </c>
      <c r="E43" s="13"/>
      <c r="F43" s="13"/>
      <c r="G43" s="13"/>
      <c r="I43" s="13" t="s">
        <v>49</v>
      </c>
      <c r="J43" s="13" t="s">
        <v>50</v>
      </c>
      <c r="K43" s="13"/>
      <c r="L43" s="13"/>
      <c r="M43" s="13"/>
      <c r="O43" s="13" t="s">
        <v>51</v>
      </c>
      <c r="P43" s="13" t="s">
        <v>52</v>
      </c>
      <c r="Q43" s="13"/>
      <c r="R43" s="13"/>
      <c r="S43" s="13"/>
      <c r="U43" s="13" t="s">
        <v>53</v>
      </c>
      <c r="V43" s="12" t="s">
        <v>54</v>
      </c>
      <c r="W43" s="12"/>
      <c r="X43" s="12"/>
      <c r="Y43" s="12"/>
      <c r="AB43" s="8"/>
      <c r="AC43" s="8"/>
      <c r="AD43" s="8"/>
      <c r="AE43" s="8"/>
    </row>
    <row r="44" customFormat="false" ht="13.5" hidden="false" customHeight="false" outlineLevel="0" collapsed="false">
      <c r="C44" s="12" t="s">
        <v>55</v>
      </c>
      <c r="D44" s="13" t="s">
        <v>56</v>
      </c>
      <c r="E44" s="13"/>
      <c r="F44" s="13"/>
      <c r="G44" s="13"/>
      <c r="I44" s="13"/>
      <c r="J44" s="13"/>
      <c r="K44" s="13"/>
      <c r="L44" s="13"/>
      <c r="M44" s="13"/>
      <c r="O44" s="13"/>
      <c r="P44" s="13"/>
      <c r="Q44" s="13"/>
      <c r="R44" s="13"/>
      <c r="S44" s="13"/>
      <c r="U44" s="13"/>
      <c r="V44" s="14"/>
      <c r="W44" s="14"/>
      <c r="X44" s="14"/>
      <c r="Y44" s="14"/>
      <c r="AB44" s="8"/>
      <c r="AC44" s="8"/>
      <c r="AD44" s="8"/>
      <c r="AE44" s="8"/>
    </row>
    <row r="45" customFormat="false" ht="6" hidden="false" customHeight="true" outlineLevel="0" collapsed="false">
      <c r="V45" s="15"/>
    </row>
    <row r="46" customFormat="false" ht="13.5" hidden="false" customHeight="false" outlineLevel="0" collapsed="false">
      <c r="A46" s="6" t="s">
        <v>57</v>
      </c>
      <c r="V46" s="15"/>
    </row>
    <row r="47" customFormat="false" ht="6.75" hidden="false" customHeight="true" outlineLevel="0" collapsed="false">
      <c r="V47" s="15"/>
    </row>
    <row r="48" customFormat="false" ht="13.5" hidden="false" customHeight="false" outlineLevel="0" collapsed="false">
      <c r="A48" s="16"/>
      <c r="B48" s="16"/>
      <c r="C48" s="16"/>
      <c r="D48" s="16" t="s">
        <v>58</v>
      </c>
      <c r="E48" s="16"/>
      <c r="F48" s="16"/>
      <c r="G48" s="16" t="s">
        <v>59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 t="s">
        <v>60</v>
      </c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</row>
    <row r="49" customFormat="false" ht="13.5" hidden="false" customHeight="false" outlineLevel="0" collapsed="false">
      <c r="A49" s="16" t="s">
        <v>61</v>
      </c>
      <c r="B49" s="16"/>
      <c r="C49" s="16"/>
      <c r="D49" s="16" t="s">
        <v>62</v>
      </c>
      <c r="E49" s="16"/>
      <c r="F49" s="16"/>
      <c r="G49" s="17" t="s">
        <v>63</v>
      </c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8" t="s">
        <v>64</v>
      </c>
      <c r="T49" s="18"/>
      <c r="U49" s="17" t="s">
        <v>63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8" t="s">
        <v>64</v>
      </c>
      <c r="AH49" s="18"/>
    </row>
    <row r="50" customFormat="false" ht="13.5" hidden="false" customHeight="false" outlineLevel="0" collapsed="false">
      <c r="A50" s="16" t="s">
        <v>65</v>
      </c>
      <c r="B50" s="16"/>
      <c r="C50" s="16"/>
      <c r="D50" s="16" t="s">
        <v>66</v>
      </c>
      <c r="E50" s="16" t="s">
        <v>67</v>
      </c>
      <c r="F50" s="16" t="s">
        <v>67</v>
      </c>
      <c r="G50" s="19" t="s">
        <v>31</v>
      </c>
      <c r="H50" s="20" t="s">
        <v>32</v>
      </c>
      <c r="I50" s="21"/>
      <c r="J50" s="13"/>
      <c r="K50" s="22"/>
      <c r="L50" s="18" t="s">
        <v>68</v>
      </c>
      <c r="M50" s="23" t="s">
        <v>39</v>
      </c>
      <c r="N50" s="24" t="s">
        <v>40</v>
      </c>
      <c r="O50" s="24"/>
      <c r="P50" s="24"/>
      <c r="Q50" s="25"/>
      <c r="R50" s="23"/>
      <c r="S50" s="18" t="s">
        <v>69</v>
      </c>
      <c r="T50" s="18"/>
      <c r="U50" s="26" t="s">
        <v>47</v>
      </c>
      <c r="V50" s="27" t="s">
        <v>48</v>
      </c>
      <c r="W50" s="28"/>
      <c r="Z50" s="18" t="s">
        <v>68</v>
      </c>
      <c r="AA50" s="23" t="s">
        <v>55</v>
      </c>
      <c r="AB50" s="24" t="s">
        <v>70</v>
      </c>
      <c r="AC50" s="21"/>
      <c r="AD50" s="21"/>
      <c r="AE50" s="25"/>
      <c r="AF50" s="23"/>
      <c r="AG50" s="18" t="s">
        <v>69</v>
      </c>
      <c r="AH50" s="18"/>
    </row>
    <row r="51" customFormat="false" ht="13.5" hidden="false" customHeight="false" outlineLevel="0" collapsed="false">
      <c r="A51" s="16" t="s">
        <v>71</v>
      </c>
      <c r="B51" s="16"/>
      <c r="C51" s="16"/>
      <c r="D51" s="16" t="s">
        <v>72</v>
      </c>
      <c r="E51" s="16" t="s">
        <v>73</v>
      </c>
      <c r="F51" s="16" t="s">
        <v>73</v>
      </c>
      <c r="G51" s="19" t="s">
        <v>33</v>
      </c>
      <c r="H51" s="20" t="s">
        <v>34</v>
      </c>
      <c r="I51" s="21"/>
      <c r="J51" s="13"/>
      <c r="K51" s="22"/>
      <c r="L51" s="18" t="s">
        <v>68</v>
      </c>
      <c r="M51" s="23" t="s">
        <v>41</v>
      </c>
      <c r="N51" s="27" t="s">
        <v>42</v>
      </c>
      <c r="O51" s="21"/>
      <c r="P51" s="21"/>
      <c r="Q51" s="25"/>
      <c r="R51" s="23"/>
      <c r="S51" s="18" t="s">
        <v>69</v>
      </c>
      <c r="T51" s="18"/>
      <c r="U51" s="23" t="s">
        <v>35</v>
      </c>
      <c r="V51" s="27" t="s">
        <v>74</v>
      </c>
      <c r="W51" s="21"/>
      <c r="X51" s="13"/>
      <c r="Y51" s="22"/>
      <c r="Z51" s="18" t="s">
        <v>68</v>
      </c>
      <c r="AA51" s="23" t="s">
        <v>43</v>
      </c>
      <c r="AB51" s="24" t="s">
        <v>44</v>
      </c>
      <c r="AC51" s="21"/>
      <c r="AD51" s="21"/>
      <c r="AE51" s="25"/>
      <c r="AF51" s="23"/>
      <c r="AG51" s="18" t="s">
        <v>69</v>
      </c>
      <c r="AH51" s="18"/>
    </row>
    <row r="52" customFormat="false" ht="13.5" hidden="false" customHeight="false" outlineLevel="0" collapsed="false">
      <c r="A52" s="16" t="s">
        <v>75</v>
      </c>
      <c r="B52" s="16"/>
      <c r="C52" s="16"/>
      <c r="D52" s="16" t="s">
        <v>76</v>
      </c>
      <c r="E52" s="16" t="s">
        <v>67</v>
      </c>
      <c r="F52" s="16" t="s">
        <v>67</v>
      </c>
      <c r="G52" s="19" t="s">
        <v>31</v>
      </c>
      <c r="H52" s="20" t="s">
        <v>32</v>
      </c>
      <c r="I52" s="21"/>
      <c r="J52" s="13"/>
      <c r="K52" s="22"/>
      <c r="L52" s="18" t="s">
        <v>68</v>
      </c>
      <c r="M52" s="23" t="s">
        <v>47</v>
      </c>
      <c r="N52" s="27" t="s">
        <v>48</v>
      </c>
      <c r="O52" s="24"/>
      <c r="P52" s="24"/>
      <c r="Q52" s="25"/>
      <c r="R52" s="23"/>
      <c r="S52" s="18" t="s">
        <v>69</v>
      </c>
      <c r="T52" s="18"/>
      <c r="U52" s="26" t="s">
        <v>39</v>
      </c>
      <c r="V52" s="24" t="s">
        <v>40</v>
      </c>
      <c r="W52" s="28"/>
      <c r="Z52" s="18" t="s">
        <v>68</v>
      </c>
      <c r="AA52" s="23" t="s">
        <v>55</v>
      </c>
      <c r="AB52" s="24" t="s">
        <v>70</v>
      </c>
      <c r="AC52" s="21"/>
      <c r="AD52" s="21"/>
      <c r="AE52" s="25"/>
      <c r="AF52" s="23"/>
      <c r="AG52" s="18" t="s">
        <v>69</v>
      </c>
      <c r="AH52" s="18"/>
    </row>
    <row r="53" customFormat="false" ht="13.5" hidden="false" customHeight="false" outlineLevel="0" collapsed="false">
      <c r="A53" s="16" t="s">
        <v>77</v>
      </c>
      <c r="B53" s="16"/>
      <c r="C53" s="16"/>
      <c r="D53" s="16" t="s">
        <v>78</v>
      </c>
      <c r="E53" s="16" t="s">
        <v>73</v>
      </c>
      <c r="F53" s="16" t="s">
        <v>73</v>
      </c>
      <c r="G53" s="19" t="s">
        <v>33</v>
      </c>
      <c r="H53" s="20" t="s">
        <v>34</v>
      </c>
      <c r="I53" s="21"/>
      <c r="J53" s="13"/>
      <c r="K53" s="22"/>
      <c r="L53" s="18" t="s">
        <v>68</v>
      </c>
      <c r="M53" s="23" t="s">
        <v>49</v>
      </c>
      <c r="N53" s="27" t="s">
        <v>50</v>
      </c>
      <c r="O53" s="21"/>
      <c r="P53" s="21"/>
      <c r="Q53" s="25"/>
      <c r="R53" s="23"/>
      <c r="S53" s="18" t="s">
        <v>69</v>
      </c>
      <c r="T53" s="18"/>
      <c r="U53" s="23" t="s">
        <v>35</v>
      </c>
      <c r="V53" s="27" t="s">
        <v>74</v>
      </c>
      <c r="W53" s="21"/>
      <c r="X53" s="13"/>
      <c r="Y53" s="22"/>
      <c r="Z53" s="18" t="s">
        <v>68</v>
      </c>
      <c r="AA53" s="23" t="s">
        <v>51</v>
      </c>
      <c r="AB53" s="24" t="s">
        <v>52</v>
      </c>
      <c r="AC53" s="21"/>
      <c r="AD53" s="21"/>
      <c r="AE53" s="25"/>
      <c r="AF53" s="23"/>
      <c r="AG53" s="18" t="s">
        <v>69</v>
      </c>
      <c r="AH53" s="18"/>
    </row>
    <row r="54" customFormat="false" ht="13.5" hidden="false" customHeight="false" outlineLevel="0" collapsed="false">
      <c r="A54" s="16" t="s">
        <v>79</v>
      </c>
      <c r="B54" s="16"/>
      <c r="C54" s="16"/>
      <c r="D54" s="16" t="s">
        <v>10</v>
      </c>
      <c r="E54" s="16" t="s">
        <v>67</v>
      </c>
      <c r="F54" s="16" t="s">
        <v>67</v>
      </c>
      <c r="G54" s="19" t="s">
        <v>31</v>
      </c>
      <c r="H54" s="20" t="s">
        <v>32</v>
      </c>
      <c r="I54" s="21"/>
      <c r="J54" s="13"/>
      <c r="K54" s="22"/>
      <c r="L54" s="18" t="s">
        <v>68</v>
      </c>
      <c r="M54" s="23" t="s">
        <v>55</v>
      </c>
      <c r="N54" s="24" t="s">
        <v>70</v>
      </c>
      <c r="O54" s="24"/>
      <c r="P54" s="24"/>
      <c r="Q54" s="25"/>
      <c r="R54" s="23"/>
      <c r="S54" s="18" t="s">
        <v>69</v>
      </c>
      <c r="T54" s="18"/>
      <c r="U54" s="26" t="s">
        <v>39</v>
      </c>
      <c r="V54" s="24" t="s">
        <v>40</v>
      </c>
      <c r="W54" s="28"/>
      <c r="Z54" s="18" t="s">
        <v>68</v>
      </c>
      <c r="AA54" s="23" t="s">
        <v>47</v>
      </c>
      <c r="AB54" s="27" t="s">
        <v>48</v>
      </c>
      <c r="AC54" s="21"/>
      <c r="AD54" s="21"/>
      <c r="AE54" s="25"/>
      <c r="AF54" s="23"/>
      <c r="AG54" s="18" t="s">
        <v>69</v>
      </c>
      <c r="AH54" s="18"/>
    </row>
    <row r="55" customFormat="false" ht="13.5" hidden="false" customHeight="false" outlineLevel="0" collapsed="false">
      <c r="A55" s="16" t="s">
        <v>80</v>
      </c>
      <c r="B55" s="16"/>
      <c r="C55" s="16"/>
      <c r="D55" s="16" t="s">
        <v>81</v>
      </c>
      <c r="E55" s="16" t="s">
        <v>73</v>
      </c>
      <c r="F55" s="16" t="s">
        <v>73</v>
      </c>
      <c r="G55" s="19" t="s">
        <v>41</v>
      </c>
      <c r="H55" s="20" t="s">
        <v>42</v>
      </c>
      <c r="I55" s="21"/>
      <c r="J55" s="13"/>
      <c r="K55" s="22"/>
      <c r="L55" s="18" t="s">
        <v>68</v>
      </c>
      <c r="M55" s="23" t="s">
        <v>49</v>
      </c>
      <c r="N55" s="27" t="s">
        <v>50</v>
      </c>
      <c r="O55" s="21"/>
      <c r="P55" s="21"/>
      <c r="Q55" s="25"/>
      <c r="R55" s="23"/>
      <c r="S55" s="18" t="s">
        <v>69</v>
      </c>
      <c r="T55" s="18"/>
      <c r="U55" s="23" t="s">
        <v>43</v>
      </c>
      <c r="V55" s="24" t="s">
        <v>44</v>
      </c>
      <c r="W55" s="21"/>
      <c r="X55" s="13"/>
      <c r="Y55" s="22"/>
      <c r="Z55" s="18" t="s">
        <v>68</v>
      </c>
      <c r="AA55" s="23" t="s">
        <v>51</v>
      </c>
      <c r="AB55" s="24" t="s">
        <v>52</v>
      </c>
      <c r="AC55" s="21"/>
      <c r="AD55" s="21"/>
      <c r="AE55" s="25"/>
      <c r="AF55" s="23"/>
      <c r="AG55" s="18" t="s">
        <v>69</v>
      </c>
      <c r="AH55" s="18"/>
    </row>
    <row r="56" customFormat="false" ht="13.5" hidden="false" customHeight="false" outlineLevel="0" collapsed="false">
      <c r="A56" s="16" t="s">
        <v>82</v>
      </c>
      <c r="B56" s="16"/>
      <c r="C56" s="16"/>
      <c r="D56" s="16" t="s">
        <v>83</v>
      </c>
      <c r="E56" s="16"/>
      <c r="F56" s="16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</row>
    <row r="57" customFormat="false" ht="13.5" hidden="false" customHeight="false" outlineLevel="0" collapsed="false">
      <c r="A57" s="29"/>
      <c r="B57" s="29"/>
      <c r="C57" s="29"/>
      <c r="D57" s="30"/>
      <c r="E57" s="31"/>
      <c r="F57" s="31"/>
      <c r="G57" s="32"/>
      <c r="H57" s="33"/>
      <c r="I57" s="33"/>
      <c r="J57" s="34"/>
      <c r="K57" s="31"/>
      <c r="L57" s="35"/>
      <c r="M57" s="35"/>
      <c r="N57" s="36"/>
      <c r="O57" s="37"/>
      <c r="P57" s="37"/>
      <c r="Q57" s="34"/>
      <c r="R57" s="38"/>
      <c r="U57" s="32"/>
      <c r="V57" s="33"/>
      <c r="W57" s="33"/>
      <c r="X57" s="34"/>
      <c r="Y57" s="31"/>
      <c r="Z57" s="35"/>
      <c r="AA57" s="35"/>
      <c r="AB57" s="36"/>
      <c r="AC57" s="37"/>
      <c r="AD57" s="37"/>
      <c r="AE57" s="34"/>
      <c r="AF57" s="38"/>
    </row>
    <row r="58" customFormat="false" ht="13.5" hidden="false" customHeight="false" outlineLevel="0" collapsed="false">
      <c r="A58" s="29"/>
      <c r="B58" s="29"/>
      <c r="C58" s="29"/>
      <c r="D58" s="30"/>
      <c r="E58" s="31"/>
      <c r="F58" s="31"/>
      <c r="G58" s="32"/>
      <c r="H58" s="33"/>
      <c r="I58" s="33"/>
      <c r="J58" s="34"/>
      <c r="K58" s="31"/>
      <c r="L58" s="35"/>
      <c r="M58" s="35"/>
      <c r="N58" s="36"/>
      <c r="O58" s="37"/>
      <c r="P58" s="37"/>
      <c r="Q58" s="34"/>
      <c r="R58" s="38"/>
      <c r="U58" s="32"/>
      <c r="V58" s="33"/>
      <c r="W58" s="33"/>
      <c r="X58" s="34"/>
      <c r="Y58" s="31"/>
      <c r="Z58" s="35"/>
      <c r="AA58" s="35"/>
      <c r="AB58" s="36"/>
      <c r="AC58" s="37"/>
      <c r="AD58" s="37"/>
      <c r="AE58" s="34"/>
      <c r="AF58" s="38"/>
    </row>
    <row r="59" customFormat="false" ht="13.5" hidden="false" customHeight="false" outlineLevel="0" collapsed="false">
      <c r="A59" s="16"/>
      <c r="B59" s="16"/>
      <c r="C59" s="16"/>
      <c r="D59" s="16" t="s">
        <v>58</v>
      </c>
      <c r="E59" s="16"/>
      <c r="F59" s="16"/>
      <c r="G59" s="16" t="s">
        <v>84</v>
      </c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36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</row>
    <row r="60" customFormat="false" ht="13.5" hidden="false" customHeight="false" outlineLevel="0" collapsed="false">
      <c r="A60" s="16" t="s">
        <v>61</v>
      </c>
      <c r="B60" s="16"/>
      <c r="C60" s="16"/>
      <c r="D60" s="16" t="s">
        <v>62</v>
      </c>
      <c r="E60" s="16"/>
      <c r="F60" s="16"/>
      <c r="G60" s="17" t="s">
        <v>63</v>
      </c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8" t="s">
        <v>64</v>
      </c>
      <c r="T60" s="18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8"/>
      <c r="AH60" s="39"/>
    </row>
    <row r="61" customFormat="false" ht="13.5" hidden="false" customHeight="false" outlineLevel="0" collapsed="false">
      <c r="A61" s="16" t="s">
        <v>65</v>
      </c>
      <c r="B61" s="16"/>
      <c r="C61" s="16"/>
      <c r="D61" s="16" t="s">
        <v>66</v>
      </c>
      <c r="E61" s="16" t="s">
        <v>67</v>
      </c>
      <c r="F61" s="16" t="s">
        <v>67</v>
      </c>
      <c r="G61" s="19" t="s">
        <v>37</v>
      </c>
      <c r="H61" s="20" t="s">
        <v>38</v>
      </c>
      <c r="I61" s="21"/>
      <c r="J61" s="13"/>
      <c r="K61" s="22"/>
      <c r="L61" s="18" t="s">
        <v>68</v>
      </c>
      <c r="M61" s="23" t="s">
        <v>45</v>
      </c>
      <c r="N61" s="24" t="s">
        <v>46</v>
      </c>
      <c r="O61" s="24"/>
      <c r="P61" s="24"/>
      <c r="Q61" s="25"/>
      <c r="R61" s="23"/>
      <c r="S61" s="18" t="s">
        <v>69</v>
      </c>
      <c r="T61" s="18"/>
      <c r="U61" s="36"/>
      <c r="V61" s="40"/>
      <c r="W61" s="37"/>
      <c r="Z61" s="34"/>
      <c r="AA61" s="38"/>
      <c r="AB61" s="36"/>
      <c r="AC61" s="37"/>
      <c r="AD61" s="37"/>
      <c r="AE61" s="34"/>
      <c r="AF61" s="38"/>
    </row>
    <row r="62" customFormat="false" ht="13.5" hidden="false" customHeight="false" outlineLevel="0" collapsed="false">
      <c r="A62" s="16" t="s">
        <v>71</v>
      </c>
      <c r="B62" s="16"/>
      <c r="C62" s="16"/>
      <c r="D62" s="16" t="s">
        <v>85</v>
      </c>
      <c r="E62" s="16" t="s">
        <v>73</v>
      </c>
      <c r="F62" s="16" t="s">
        <v>73</v>
      </c>
      <c r="G62" s="19" t="s">
        <v>37</v>
      </c>
      <c r="H62" s="20" t="s">
        <v>38</v>
      </c>
      <c r="I62" s="21"/>
      <c r="J62" s="13"/>
      <c r="K62" s="22"/>
      <c r="L62" s="18" t="s">
        <v>68</v>
      </c>
      <c r="M62" s="26" t="s">
        <v>53</v>
      </c>
      <c r="N62" s="27" t="s">
        <v>54</v>
      </c>
      <c r="O62" s="21"/>
      <c r="P62" s="21"/>
      <c r="Q62" s="25"/>
      <c r="R62" s="23"/>
      <c r="S62" s="18" t="s">
        <v>69</v>
      </c>
      <c r="T62" s="18"/>
      <c r="U62" s="38"/>
      <c r="V62" s="40"/>
      <c r="W62" s="37"/>
      <c r="Z62" s="34"/>
      <c r="AA62" s="38"/>
      <c r="AB62" s="36"/>
      <c r="AC62" s="37"/>
      <c r="AD62" s="37"/>
      <c r="AE62" s="34"/>
      <c r="AF62" s="38"/>
    </row>
    <row r="63" customFormat="false" ht="13.5" hidden="false" customHeight="false" outlineLevel="0" collapsed="false">
      <c r="A63" s="16" t="s">
        <v>75</v>
      </c>
      <c r="B63" s="16"/>
      <c r="C63" s="16"/>
      <c r="D63" s="16" t="s">
        <v>86</v>
      </c>
      <c r="E63" s="16" t="s">
        <v>87</v>
      </c>
      <c r="F63" s="16" t="s">
        <v>87</v>
      </c>
      <c r="G63" s="19" t="s">
        <v>45</v>
      </c>
      <c r="H63" s="24" t="s">
        <v>46</v>
      </c>
      <c r="I63" s="24"/>
      <c r="J63" s="24"/>
      <c r="K63" s="22"/>
      <c r="L63" s="18" t="s">
        <v>68</v>
      </c>
      <c r="M63" s="23" t="s">
        <v>53</v>
      </c>
      <c r="N63" s="27" t="s">
        <v>54</v>
      </c>
      <c r="O63" s="21"/>
      <c r="P63" s="21"/>
      <c r="Q63" s="25"/>
      <c r="R63" s="23"/>
      <c r="S63" s="18" t="s">
        <v>69</v>
      </c>
      <c r="T63" s="18"/>
      <c r="U63" s="38"/>
      <c r="V63" s="36"/>
      <c r="W63" s="37"/>
      <c r="Z63" s="34"/>
      <c r="AA63" s="36"/>
      <c r="AB63" s="36"/>
      <c r="AC63" s="37"/>
      <c r="AD63" s="37"/>
      <c r="AE63" s="34"/>
      <c r="AF63" s="38"/>
    </row>
    <row r="64" customFormat="false" ht="13.5" hidden="false" customHeight="false" outlineLevel="0" collapsed="false">
      <c r="A64" s="16" t="s">
        <v>82</v>
      </c>
      <c r="B64" s="16"/>
      <c r="C64" s="16"/>
      <c r="D64" s="16" t="s">
        <v>88</v>
      </c>
      <c r="E64" s="16"/>
      <c r="F64" s="16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</row>
    <row r="65" customFormat="false" ht="13.5" hidden="false" customHeight="false" outlineLevel="0" collapsed="false">
      <c r="A65" s="29"/>
      <c r="B65" s="29"/>
      <c r="C65" s="29"/>
      <c r="D65" s="30"/>
      <c r="E65" s="31"/>
      <c r="F65" s="31"/>
      <c r="G65" s="41"/>
      <c r="H65" s="42"/>
      <c r="I65" s="42"/>
      <c r="J65" s="43"/>
      <c r="K65" s="43"/>
      <c r="L65" s="44"/>
      <c r="M65" s="45"/>
      <c r="N65" s="41"/>
      <c r="O65" s="42"/>
      <c r="P65" s="42"/>
      <c r="Q65" s="44"/>
      <c r="R65" s="45"/>
      <c r="S65" s="46"/>
      <c r="T65" s="46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</row>
    <row r="66" customFormat="false" ht="13.5" hidden="false" customHeight="false" outlineLevel="0" collapsed="false">
      <c r="A66" s="6" t="s">
        <v>89</v>
      </c>
      <c r="V66" s="15"/>
    </row>
    <row r="67" customFormat="false" ht="13.5" hidden="false" customHeight="false" outlineLevel="0" collapsed="false">
      <c r="V67" s="15"/>
    </row>
    <row r="68" s="29" customFormat="true" ht="13.5" hidden="false" customHeight="false" outlineLevel="0" collapsed="false">
      <c r="A68" s="16" t="s">
        <v>90</v>
      </c>
      <c r="B68" s="16"/>
      <c r="C68" s="16"/>
      <c r="D68" s="16"/>
      <c r="E68" s="16" t="str">
        <f aca="false">A69</f>
        <v>北部FC</v>
      </c>
      <c r="F68" s="16"/>
      <c r="G68" s="16"/>
      <c r="H68" s="16"/>
      <c r="I68" s="16" t="str">
        <f aca="false">A71</f>
        <v>ｱｽﾃﾗｰｿ高畠</v>
      </c>
      <c r="J68" s="16"/>
      <c r="K68" s="16"/>
      <c r="L68" s="16"/>
      <c r="M68" s="48" t="str">
        <f aca="false">A73</f>
        <v>東部SSS</v>
      </c>
      <c r="N68" s="48"/>
      <c r="O68" s="48"/>
      <c r="P68" s="48"/>
      <c r="Q68" s="16" t="str">
        <f aca="false">A75</f>
        <v>FCグラッソ</v>
      </c>
      <c r="R68" s="16"/>
      <c r="S68" s="16"/>
      <c r="T68" s="16"/>
      <c r="U68" s="16" t="s">
        <v>91</v>
      </c>
      <c r="V68" s="16"/>
      <c r="W68" s="49" t="s">
        <v>92</v>
      </c>
      <c r="X68" s="49"/>
      <c r="Y68" s="49" t="s">
        <v>93</v>
      </c>
      <c r="Z68" s="49"/>
      <c r="AA68" s="18" t="s">
        <v>94</v>
      </c>
      <c r="AB68" s="18"/>
      <c r="AC68" s="18" t="s">
        <v>95</v>
      </c>
      <c r="AD68" s="18"/>
      <c r="AE68" s="18" t="s">
        <v>96</v>
      </c>
      <c r="AF68" s="18"/>
      <c r="AG68" s="18" t="s">
        <v>97</v>
      </c>
      <c r="AH68" s="18"/>
      <c r="AI68" s="18" t="s">
        <v>98</v>
      </c>
      <c r="AJ68" s="18"/>
    </row>
    <row r="69" s="29" customFormat="true" ht="13.5" hidden="false" customHeight="false" outlineLevel="0" collapsed="false">
      <c r="A69" s="16" t="s">
        <v>32</v>
      </c>
      <c r="B69" s="16"/>
      <c r="C69" s="16"/>
      <c r="D69" s="16"/>
      <c r="E69" s="50"/>
      <c r="F69" s="50"/>
      <c r="G69" s="50"/>
      <c r="H69" s="50"/>
      <c r="I69" s="51" t="str">
        <f aca="false">IF(I70="","",IF(I70=K70,"△",IF(I70&gt;K70,"○","×")))</f>
        <v/>
      </c>
      <c r="J69" s="51"/>
      <c r="K69" s="51"/>
      <c r="L69" s="51"/>
      <c r="M69" s="51" t="str">
        <f aca="false">IF(M70="","",IF(M70=O70,"△",IF(M70&gt;O70,"○","×")))</f>
        <v/>
      </c>
      <c r="N69" s="51"/>
      <c r="O69" s="51"/>
      <c r="P69" s="51"/>
      <c r="Q69" s="51" t="str">
        <f aca="false">IF(Q70="","",IF(Q70=S70,"△",IF(Q70&gt;S70,"○","×")))</f>
        <v/>
      </c>
      <c r="R69" s="51"/>
      <c r="S69" s="51"/>
      <c r="T69" s="51"/>
      <c r="U69" s="52" t="str">
        <f aca="false">IF(AP69=0,"", COUNTIF(E69:T69,"○"))</f>
        <v/>
      </c>
      <c r="V69" s="52"/>
      <c r="W69" s="52" t="str">
        <f aca="false">IF(AP69=0,"", COUNTIF(E69:T69,"×"))</f>
        <v/>
      </c>
      <c r="X69" s="52"/>
      <c r="Y69" s="52" t="str">
        <f aca="false">IF(AP69=0,"", COUNTIF(E69:T69,"△"))</f>
        <v/>
      </c>
      <c r="Z69" s="52"/>
      <c r="AA69" s="52" t="str">
        <f aca="false">IF(AP69=0,"", U69*3+Y69)</f>
        <v/>
      </c>
      <c r="AB69" s="52"/>
      <c r="AC69" s="52" t="str">
        <f aca="false">IF(AP69=0,"",SUM(E70,I70,M70,Q70))</f>
        <v/>
      </c>
      <c r="AD69" s="52"/>
      <c r="AE69" s="52" t="str">
        <f aca="false">IF(AP69=0,"",SUM(G70,K70,O70,S70))</f>
        <v/>
      </c>
      <c r="AF69" s="52"/>
      <c r="AG69" s="52" t="str">
        <f aca="false">IF(AP69=0,"",SUM(AC69,-AE69))</f>
        <v/>
      </c>
      <c r="AH69" s="52"/>
      <c r="AI69" s="52" t="str">
        <f aca="false">IF(AP69=0,"",_xlfn.RANK.EQ(AQ69,AQ69:AQ74))</f>
        <v/>
      </c>
      <c r="AJ69" s="52"/>
      <c r="AK69" s="34"/>
      <c r="AL69" s="34"/>
      <c r="AM69" s="34"/>
      <c r="AN69" s="34"/>
      <c r="AO69" s="34"/>
      <c r="AP69" s="34" t="n">
        <f aca="false">COUNTA(I70:T70,M72:T72,Q74:T74)</f>
        <v>0</v>
      </c>
      <c r="AQ69" s="53" t="str">
        <f aca="false">IF(AP69=0,"",10000000000+(AA69*100000000)+(100000+(AG69*1000))+(AC69))</f>
        <v/>
      </c>
    </row>
    <row r="70" s="29" customFormat="true" ht="13.5" hidden="false" customHeight="false" outlineLevel="0" collapsed="false">
      <c r="A70" s="16"/>
      <c r="B70" s="16"/>
      <c r="C70" s="16"/>
      <c r="D70" s="16"/>
      <c r="E70" s="50"/>
      <c r="F70" s="50"/>
      <c r="G70" s="50"/>
      <c r="H70" s="50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34"/>
      <c r="AL70" s="34"/>
      <c r="AM70" s="34"/>
      <c r="AN70" s="34"/>
      <c r="AO70" s="34"/>
      <c r="AP70" s="34"/>
      <c r="AQ70" s="53"/>
    </row>
    <row r="71" s="29" customFormat="true" ht="13.5" hidden="false" customHeight="false" outlineLevel="0" collapsed="false">
      <c r="A71" s="16" t="s">
        <v>40</v>
      </c>
      <c r="B71" s="16"/>
      <c r="C71" s="16"/>
      <c r="D71" s="16"/>
      <c r="E71" s="51" t="str">
        <f aca="false">IF(I70="","",IF(E72=G72,"△",IF(E72&gt;G72,"○","×")))</f>
        <v/>
      </c>
      <c r="F71" s="51"/>
      <c r="G71" s="51"/>
      <c r="H71" s="51"/>
      <c r="I71" s="55"/>
      <c r="J71" s="55"/>
      <c r="K71" s="55"/>
      <c r="L71" s="55"/>
      <c r="M71" s="51" t="str">
        <f aca="false">IF(M72="","",IF(M72=O72,"△",IF(M72&gt;O72,"○","×")))</f>
        <v/>
      </c>
      <c r="N71" s="51"/>
      <c r="O71" s="51"/>
      <c r="P71" s="51"/>
      <c r="Q71" s="51" t="str">
        <f aca="false">IF(Q72="","",IF(Q72=S72,"△",IF(Q72&gt;S72,"○","×")))</f>
        <v/>
      </c>
      <c r="R71" s="51"/>
      <c r="S71" s="51"/>
      <c r="T71" s="51"/>
      <c r="U71" s="52" t="str">
        <f aca="false">IF(AP69=0,"", COUNTIF(E71:T71,"○"))</f>
        <v/>
      </c>
      <c r="V71" s="52"/>
      <c r="W71" s="52" t="str">
        <f aca="false">IF(AP69=0,"", COUNTIF(E71:T71,"×"))</f>
        <v/>
      </c>
      <c r="X71" s="52"/>
      <c r="Y71" s="52" t="str">
        <f aca="false">IF(AP69=0,"", COUNTIF(E71:T71,"△"))</f>
        <v/>
      </c>
      <c r="Z71" s="52"/>
      <c r="AA71" s="52" t="str">
        <f aca="false">IF(AP69=0,"", U71*3+Y71)</f>
        <v/>
      </c>
      <c r="AB71" s="52"/>
      <c r="AC71" s="52" t="str">
        <f aca="false">IF(AP69=0,"",SUM(E72,I72,M72,Q72))</f>
        <v/>
      </c>
      <c r="AD71" s="52"/>
      <c r="AE71" s="52" t="str">
        <f aca="false">IF(AP69=0,"",SUM(G72,K72,O72,S72))</f>
        <v/>
      </c>
      <c r="AF71" s="52"/>
      <c r="AG71" s="52" t="str">
        <f aca="false">IF(AP69=0,"",SUM(AC71,-AE71))</f>
        <v/>
      </c>
      <c r="AH71" s="52"/>
      <c r="AI71" s="52" t="str">
        <f aca="false">IF(AP69=0,"",_xlfn.RANK.EQ(AQ71,AQ69:AQ74))</f>
        <v/>
      </c>
      <c r="AJ71" s="52"/>
      <c r="AK71" s="34"/>
      <c r="AL71" s="34"/>
      <c r="AM71" s="34"/>
      <c r="AN71" s="34"/>
      <c r="AO71" s="34"/>
      <c r="AP71" s="34"/>
      <c r="AQ71" s="53" t="str">
        <f aca="false">IF(AP69=0,"",10000000000+(AA71*100000000)+(100000+(AG71*1000))+(AC71))</f>
        <v/>
      </c>
    </row>
    <row r="72" s="29" customFormat="true" ht="13.5" hidden="false" customHeight="false" outlineLevel="0" collapsed="false">
      <c r="A72" s="16"/>
      <c r="B72" s="16"/>
      <c r="C72" s="16"/>
      <c r="D72" s="16"/>
      <c r="E72" s="49" t="str">
        <f aca="false">IF(K70="","",K70)</f>
        <v/>
      </c>
      <c r="F72" s="49"/>
      <c r="G72" s="49" t="str">
        <f aca="false">IF(I70="","",I70)</f>
        <v/>
      </c>
      <c r="H72" s="49"/>
      <c r="I72" s="55"/>
      <c r="J72" s="55"/>
      <c r="K72" s="55"/>
      <c r="L72" s="55"/>
      <c r="M72" s="56"/>
      <c r="N72" s="56"/>
      <c r="O72" s="56"/>
      <c r="P72" s="56"/>
      <c r="Q72" s="56"/>
      <c r="R72" s="56"/>
      <c r="S72" s="56"/>
      <c r="T72" s="56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34"/>
      <c r="AL72" s="34"/>
      <c r="AM72" s="34"/>
      <c r="AN72" s="34"/>
      <c r="AO72" s="34"/>
      <c r="AP72" s="34"/>
      <c r="AQ72" s="53"/>
    </row>
    <row r="73" s="29" customFormat="true" ht="13.5" hidden="false" customHeight="false" outlineLevel="0" collapsed="false">
      <c r="A73" s="16" t="s">
        <v>48</v>
      </c>
      <c r="B73" s="16"/>
      <c r="C73" s="16"/>
      <c r="D73" s="16"/>
      <c r="E73" s="51" t="str">
        <f aca="false">IF(M70="","",IF(E74=G74,"△",IF(E74&gt;G74,"○","×")))</f>
        <v/>
      </c>
      <c r="F73" s="51"/>
      <c r="G73" s="51"/>
      <c r="H73" s="51"/>
      <c r="I73" s="51" t="str">
        <f aca="false">IF(M72="","",IF(I74=K74,"△",IF(I74&gt;K74,"○","×")))</f>
        <v/>
      </c>
      <c r="J73" s="51"/>
      <c r="K73" s="51"/>
      <c r="L73" s="51"/>
      <c r="M73" s="57"/>
      <c r="N73" s="57"/>
      <c r="O73" s="57"/>
      <c r="P73" s="57"/>
      <c r="Q73" s="51" t="str">
        <f aca="false">IF(Q74="","",IF(Q74=S74,"△",IF(Q74&gt;S74,"○","×")))</f>
        <v/>
      </c>
      <c r="R73" s="51"/>
      <c r="S73" s="51"/>
      <c r="T73" s="51"/>
      <c r="U73" s="52" t="str">
        <f aca="false">IF(AP69=0,"", COUNTIF(E73:T73,"○"))</f>
        <v/>
      </c>
      <c r="V73" s="52"/>
      <c r="W73" s="52" t="str">
        <f aca="false">IF(AP69=0,"", COUNTIF(E73:T73,"×"))</f>
        <v/>
      </c>
      <c r="X73" s="52"/>
      <c r="Y73" s="52" t="str">
        <f aca="false">IF(AP69=0,"", COUNTIF(E73:T73,"△"))</f>
        <v/>
      </c>
      <c r="Z73" s="52"/>
      <c r="AA73" s="52" t="str">
        <f aca="false">IF(AP69=0,"", U73*3+Y73)</f>
        <v/>
      </c>
      <c r="AB73" s="52"/>
      <c r="AC73" s="52" t="str">
        <f aca="false">IF(AP69=0,"",SUM(E74,I74,M74,Q74))</f>
        <v/>
      </c>
      <c r="AD73" s="52"/>
      <c r="AE73" s="52" t="str">
        <f aca="false">IF(AP69=0,"",SUM(G74,K74,O74,S74))</f>
        <v/>
      </c>
      <c r="AF73" s="52"/>
      <c r="AG73" s="52" t="str">
        <f aca="false">IF(AP69=0,"",SUM(AC73,-AE73))</f>
        <v/>
      </c>
      <c r="AH73" s="52"/>
      <c r="AI73" s="52" t="str">
        <f aca="false">IF(AP69=0,"",_xlfn.RANK.EQ(AQ73,AQ69:AQ74))</f>
        <v/>
      </c>
      <c r="AJ73" s="52"/>
      <c r="AK73" s="34"/>
      <c r="AL73" s="34"/>
      <c r="AM73" s="34"/>
      <c r="AN73" s="34"/>
      <c r="AO73" s="34"/>
      <c r="AP73" s="34"/>
      <c r="AQ73" s="53" t="str">
        <f aca="false">IF(AP69=0,"",10000000000+(AA73*100000000)+(100000+(AG73*1000))+(AC73))</f>
        <v/>
      </c>
    </row>
    <row r="74" s="29" customFormat="true" ht="13.5" hidden="false" customHeight="false" outlineLevel="0" collapsed="false">
      <c r="A74" s="16"/>
      <c r="B74" s="16"/>
      <c r="C74" s="16"/>
      <c r="D74" s="16"/>
      <c r="E74" s="58" t="str">
        <f aca="false">IF(O70="","",O70)</f>
        <v/>
      </c>
      <c r="F74" s="58"/>
      <c r="G74" s="58" t="str">
        <f aca="false">IF(M70="","",M70)</f>
        <v/>
      </c>
      <c r="H74" s="58"/>
      <c r="I74" s="58" t="str">
        <f aca="false">IF(O72="","",O72)</f>
        <v/>
      </c>
      <c r="J74" s="58"/>
      <c r="K74" s="58" t="str">
        <f aca="false">IF(M72="","",M72)</f>
        <v/>
      </c>
      <c r="L74" s="58"/>
      <c r="M74" s="57"/>
      <c r="N74" s="57"/>
      <c r="O74" s="57"/>
      <c r="P74" s="57"/>
      <c r="Q74" s="59"/>
      <c r="R74" s="59"/>
      <c r="S74" s="59"/>
      <c r="T74" s="59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34"/>
      <c r="AL74" s="34"/>
      <c r="AM74" s="34"/>
      <c r="AN74" s="34"/>
      <c r="AO74" s="34"/>
      <c r="AP74" s="34"/>
      <c r="AQ74" s="53"/>
    </row>
    <row r="75" s="29" customFormat="true" ht="13.5" hidden="false" customHeight="false" outlineLevel="0" collapsed="false">
      <c r="A75" s="16" t="s">
        <v>56</v>
      </c>
      <c r="B75" s="16"/>
      <c r="C75" s="16"/>
      <c r="D75" s="16"/>
      <c r="E75" s="51" t="str">
        <f aca="false">IF(Q70="","",IF(E76=G76,"△",IF(E76&gt;G76,"○","×")))</f>
        <v/>
      </c>
      <c r="F75" s="51"/>
      <c r="G75" s="51"/>
      <c r="H75" s="51"/>
      <c r="I75" s="51" t="str">
        <f aca="false">IF(Q72="","",IF(I76=K76,"△",IF(I76&gt;K76,"○","×")))</f>
        <v/>
      </c>
      <c r="J75" s="51"/>
      <c r="K75" s="51"/>
      <c r="L75" s="51"/>
      <c r="M75" s="51" t="str">
        <f aca="false">IF(Q74="","",IF(M76=O76,"△",IF(M76&gt;O76,"○","×")))</f>
        <v/>
      </c>
      <c r="N75" s="51"/>
      <c r="O75" s="51"/>
      <c r="P75" s="51"/>
      <c r="Q75" s="55"/>
      <c r="R75" s="55"/>
      <c r="S75" s="55"/>
      <c r="T75" s="55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34"/>
      <c r="AL75" s="34"/>
      <c r="AM75" s="34"/>
      <c r="AN75" s="34"/>
      <c r="AO75" s="34"/>
      <c r="AP75" s="34"/>
      <c r="AQ75" s="53" t="str">
        <f aca="false">IF(AP69=0,"",10000000000+(AA75*100000000)+(100000+(AG75*1000))+(AC75))</f>
        <v/>
      </c>
    </row>
    <row r="76" s="29" customFormat="true" ht="13.5" hidden="false" customHeight="false" outlineLevel="0" collapsed="false">
      <c r="A76" s="16"/>
      <c r="B76" s="16"/>
      <c r="C76" s="16"/>
      <c r="D76" s="16"/>
      <c r="E76" s="49" t="str">
        <f aca="false">IF(S70="","",S70)</f>
        <v/>
      </c>
      <c r="F76" s="49"/>
      <c r="G76" s="49" t="str">
        <f aca="false">IF(Q70="","",Q70)</f>
        <v/>
      </c>
      <c r="H76" s="49"/>
      <c r="I76" s="49" t="str">
        <f aca="false">IF(S72="","",S72)</f>
        <v/>
      </c>
      <c r="J76" s="49"/>
      <c r="K76" s="49" t="str">
        <f aca="false">IF(Q72="","",Q72)</f>
        <v/>
      </c>
      <c r="L76" s="49"/>
      <c r="M76" s="49" t="str">
        <f aca="false">IF(S74="","",S74)</f>
        <v/>
      </c>
      <c r="N76" s="49"/>
      <c r="O76" s="49" t="str">
        <f aca="false">IF(Q74="","",Q74)</f>
        <v/>
      </c>
      <c r="P76" s="49"/>
      <c r="Q76" s="55"/>
      <c r="R76" s="55"/>
      <c r="S76" s="55"/>
      <c r="T76" s="55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34"/>
      <c r="AL76" s="34"/>
      <c r="AM76" s="34"/>
      <c r="AN76" s="34"/>
      <c r="AO76" s="34"/>
      <c r="AP76" s="34"/>
      <c r="AQ76" s="53"/>
    </row>
    <row r="77" customFormat="false" ht="13.5" hidden="false" customHeight="false" outlineLevel="0" collapsed="false">
      <c r="V77" s="15"/>
      <c r="AA77" s="7"/>
      <c r="AB77" s="7"/>
      <c r="AC77" s="7"/>
      <c r="AD77" s="7"/>
      <c r="AE77" s="7"/>
      <c r="AF77" s="7"/>
      <c r="AG77" s="7"/>
      <c r="AH77" s="7"/>
      <c r="AI77" s="7"/>
      <c r="AJ77" s="7"/>
    </row>
    <row r="78" s="29" customFormat="true" ht="13.5" hidden="false" customHeight="false" outlineLevel="0" collapsed="false">
      <c r="A78" s="16" t="s">
        <v>99</v>
      </c>
      <c r="B78" s="16"/>
      <c r="C78" s="16"/>
      <c r="D78" s="16"/>
      <c r="E78" s="16" t="str">
        <f aca="false">A79</f>
        <v>窪田SC</v>
      </c>
      <c r="F78" s="16"/>
      <c r="G78" s="16"/>
      <c r="H78" s="16"/>
      <c r="I78" s="16" t="str">
        <f aca="false">A81</f>
        <v>高畠就友</v>
      </c>
      <c r="J78" s="16"/>
      <c r="K78" s="16"/>
      <c r="L78" s="16"/>
      <c r="M78" s="48" t="str">
        <f aca="false">A83</f>
        <v>米沢ﾌｪﾆｯｸｽ</v>
      </c>
      <c r="N78" s="48"/>
      <c r="O78" s="48"/>
      <c r="P78" s="48"/>
      <c r="Q78" s="16" t="str">
        <f aca="false">A85</f>
        <v>-</v>
      </c>
      <c r="R78" s="16"/>
      <c r="S78" s="16"/>
      <c r="T78" s="16"/>
      <c r="U78" s="16" t="s">
        <v>91</v>
      </c>
      <c r="V78" s="16"/>
      <c r="W78" s="49" t="s">
        <v>92</v>
      </c>
      <c r="X78" s="49"/>
      <c r="Y78" s="49" t="s">
        <v>93</v>
      </c>
      <c r="Z78" s="49"/>
      <c r="AA78" s="18" t="s">
        <v>94</v>
      </c>
      <c r="AB78" s="18"/>
      <c r="AC78" s="18" t="s">
        <v>95</v>
      </c>
      <c r="AD78" s="18"/>
      <c r="AE78" s="18" t="s">
        <v>96</v>
      </c>
      <c r="AF78" s="18"/>
      <c r="AG78" s="18" t="s">
        <v>97</v>
      </c>
      <c r="AH78" s="18"/>
      <c r="AI78" s="18" t="s">
        <v>98</v>
      </c>
      <c r="AJ78" s="18"/>
    </row>
    <row r="79" s="29" customFormat="true" ht="13.5" hidden="false" customHeight="false" outlineLevel="0" collapsed="false">
      <c r="A79" s="16" t="s">
        <v>34</v>
      </c>
      <c r="B79" s="16"/>
      <c r="C79" s="16"/>
      <c r="D79" s="16"/>
      <c r="E79" s="50"/>
      <c r="F79" s="50"/>
      <c r="G79" s="50"/>
      <c r="H79" s="50"/>
      <c r="I79" s="51" t="str">
        <f aca="false">IF(I80="","",IF(I80=K80,"△",IF(I80&gt;K80,"○","×")))</f>
        <v/>
      </c>
      <c r="J79" s="51"/>
      <c r="K79" s="51"/>
      <c r="L79" s="51"/>
      <c r="M79" s="51" t="str">
        <f aca="false">IF(M80="","",IF(M80=O80,"△",IF(M80&gt;O80,"○","×")))</f>
        <v/>
      </c>
      <c r="N79" s="51"/>
      <c r="O79" s="51"/>
      <c r="P79" s="51"/>
      <c r="Q79" s="51" t="str">
        <f aca="false">IF(Q80="","",IF(Q80=S80,"△",IF(Q80&gt;S80,"○","×")))</f>
        <v/>
      </c>
      <c r="R79" s="51"/>
      <c r="S79" s="51"/>
      <c r="T79" s="51"/>
      <c r="U79" s="52" t="str">
        <f aca="false">IF(AP79=0,"", COUNTIF(E79:T79,"○"))</f>
        <v/>
      </c>
      <c r="V79" s="52"/>
      <c r="W79" s="52" t="str">
        <f aca="false">IF(AP79=0,"", COUNTIF(E79:T79,"×"))</f>
        <v/>
      </c>
      <c r="X79" s="52"/>
      <c r="Y79" s="52" t="str">
        <f aca="false">IF(AP79=0,"", COUNTIF(E79:T79,"△"))</f>
        <v/>
      </c>
      <c r="Z79" s="52"/>
      <c r="AA79" s="52" t="str">
        <f aca="false">IF(AP79=0,"", U79*3+Y79)</f>
        <v/>
      </c>
      <c r="AB79" s="52"/>
      <c r="AC79" s="52" t="str">
        <f aca="false">IF(AP79=0,"",SUM(E80,I80,M80,Q80))</f>
        <v/>
      </c>
      <c r="AD79" s="52"/>
      <c r="AE79" s="52" t="str">
        <f aca="false">IF(AP79=0,"",SUM(G80,K80,O80,S80))</f>
        <v/>
      </c>
      <c r="AF79" s="52"/>
      <c r="AG79" s="52" t="str">
        <f aca="false">IF(AP79=0,"",SUM(AC79,-AE79))</f>
        <v/>
      </c>
      <c r="AH79" s="52"/>
      <c r="AI79" s="52" t="str">
        <f aca="false">IF(AP79=0,"",_xlfn.RANK.EQ(AQ79,AQ79:AQ84))</f>
        <v/>
      </c>
      <c r="AJ79" s="52"/>
      <c r="AK79" s="34"/>
      <c r="AL79" s="34"/>
      <c r="AM79" s="34"/>
      <c r="AN79" s="34"/>
      <c r="AO79" s="34"/>
      <c r="AP79" s="34" t="n">
        <f aca="false">COUNTA(I80:T80,M82:T82,Q84:T84)</f>
        <v>0</v>
      </c>
      <c r="AQ79" s="53" t="str">
        <f aca="false">IF(AP79=0,"",10000000000+(AA79*100000000)+(100000+(AG79*1000))+(AC79))</f>
        <v/>
      </c>
    </row>
    <row r="80" s="29" customFormat="true" ht="13.5" hidden="false" customHeight="false" outlineLevel="0" collapsed="false">
      <c r="A80" s="16"/>
      <c r="B80" s="16"/>
      <c r="C80" s="16"/>
      <c r="D80" s="16"/>
      <c r="E80" s="50"/>
      <c r="F80" s="50"/>
      <c r="G80" s="50"/>
      <c r="H80" s="50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34"/>
      <c r="AL80" s="34"/>
      <c r="AM80" s="34"/>
      <c r="AN80" s="34"/>
      <c r="AO80" s="34"/>
      <c r="AP80" s="34"/>
      <c r="AQ80" s="53"/>
    </row>
    <row r="81" s="29" customFormat="true" ht="13.5" hidden="false" customHeight="false" outlineLevel="0" collapsed="false">
      <c r="A81" s="16" t="s">
        <v>42</v>
      </c>
      <c r="B81" s="16"/>
      <c r="C81" s="16"/>
      <c r="D81" s="16"/>
      <c r="E81" s="51" t="str">
        <f aca="false">IF(I80="","",IF(E82=G82,"△",IF(E82&gt;G82,"○","×")))</f>
        <v/>
      </c>
      <c r="F81" s="51"/>
      <c r="G81" s="51"/>
      <c r="H81" s="51"/>
      <c r="I81" s="55"/>
      <c r="J81" s="55"/>
      <c r="K81" s="55"/>
      <c r="L81" s="55"/>
      <c r="M81" s="51" t="str">
        <f aca="false">IF(M82="","",IF(M82=O82,"△",IF(M82&gt;O82,"○","×")))</f>
        <v/>
      </c>
      <c r="N81" s="51"/>
      <c r="O81" s="51"/>
      <c r="P81" s="51"/>
      <c r="Q81" s="51" t="str">
        <f aca="false">IF(Q82="","",IF(Q82=S82,"△",IF(Q82&gt;S82,"○","×")))</f>
        <v/>
      </c>
      <c r="R81" s="51"/>
      <c r="S81" s="51"/>
      <c r="T81" s="51"/>
      <c r="U81" s="52" t="str">
        <f aca="false">IF(AP79=0,"", COUNTIF(E81:T81,"○"))</f>
        <v/>
      </c>
      <c r="V81" s="52"/>
      <c r="W81" s="52" t="str">
        <f aca="false">IF(AP79=0,"", COUNTIF(E81:T81,"×"))</f>
        <v/>
      </c>
      <c r="X81" s="52"/>
      <c r="Y81" s="52" t="str">
        <f aca="false">IF(AP79=0,"", COUNTIF(E81:T81,"△"))</f>
        <v/>
      </c>
      <c r="Z81" s="52"/>
      <c r="AA81" s="52" t="str">
        <f aca="false">IF(AP79=0,"", U81*3+Y81)</f>
        <v/>
      </c>
      <c r="AB81" s="52"/>
      <c r="AC81" s="52" t="str">
        <f aca="false">IF(AP79=0,"",SUM(E82,I82,M82,Q82))</f>
        <v/>
      </c>
      <c r="AD81" s="52"/>
      <c r="AE81" s="52" t="str">
        <f aca="false">IF(AP79=0,"",SUM(G82,K82,O82,S82))</f>
        <v/>
      </c>
      <c r="AF81" s="52"/>
      <c r="AG81" s="52" t="str">
        <f aca="false">IF(AP79=0,"",SUM(AC81,-AE81))</f>
        <v/>
      </c>
      <c r="AH81" s="52"/>
      <c r="AI81" s="52" t="str">
        <f aca="false">IF(AP79=0,"",_xlfn.RANK.EQ(AQ81,AQ79:AQ84))</f>
        <v/>
      </c>
      <c r="AJ81" s="52"/>
      <c r="AK81" s="34"/>
      <c r="AL81" s="34"/>
      <c r="AM81" s="34"/>
      <c r="AN81" s="34"/>
      <c r="AO81" s="34"/>
      <c r="AP81" s="34"/>
      <c r="AQ81" s="53" t="str">
        <f aca="false">IF(AP79=0,"",10000000000+(AA81*100000000)+(100000+(AG81*1000))+(AC81))</f>
        <v/>
      </c>
    </row>
    <row r="82" s="29" customFormat="true" ht="13.5" hidden="false" customHeight="false" outlineLevel="0" collapsed="false">
      <c r="A82" s="16"/>
      <c r="B82" s="16"/>
      <c r="C82" s="16"/>
      <c r="D82" s="16"/>
      <c r="E82" s="49" t="str">
        <f aca="false">IF(K80="","",K80)</f>
        <v/>
      </c>
      <c r="F82" s="49"/>
      <c r="G82" s="49" t="str">
        <f aca="false">IF(I80="","",I80)</f>
        <v/>
      </c>
      <c r="H82" s="49"/>
      <c r="I82" s="55"/>
      <c r="J82" s="55"/>
      <c r="K82" s="55"/>
      <c r="L82" s="55"/>
      <c r="M82" s="56"/>
      <c r="N82" s="56"/>
      <c r="O82" s="56"/>
      <c r="P82" s="56"/>
      <c r="Q82" s="56"/>
      <c r="R82" s="56"/>
      <c r="S82" s="56"/>
      <c r="T82" s="56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34"/>
      <c r="AL82" s="34"/>
      <c r="AM82" s="34"/>
      <c r="AN82" s="34"/>
      <c r="AO82" s="34"/>
      <c r="AP82" s="34"/>
      <c r="AQ82" s="53"/>
    </row>
    <row r="83" s="29" customFormat="true" ht="13.5" hidden="false" customHeight="false" outlineLevel="0" collapsed="false">
      <c r="A83" s="16" t="s">
        <v>50</v>
      </c>
      <c r="B83" s="16"/>
      <c r="C83" s="16"/>
      <c r="D83" s="16"/>
      <c r="E83" s="51" t="str">
        <f aca="false">IF(M80="","",IF(E84=G84,"△",IF(E84&gt;G84,"○","×")))</f>
        <v/>
      </c>
      <c r="F83" s="51"/>
      <c r="G83" s="51"/>
      <c r="H83" s="51"/>
      <c r="I83" s="51" t="str">
        <f aca="false">IF(M82="","",IF(I84=K84,"△",IF(I84&gt;K84,"○","×")))</f>
        <v/>
      </c>
      <c r="J83" s="51"/>
      <c r="K83" s="51"/>
      <c r="L83" s="51"/>
      <c r="M83" s="57"/>
      <c r="N83" s="57"/>
      <c r="O83" s="57"/>
      <c r="P83" s="57"/>
      <c r="Q83" s="51" t="str">
        <f aca="false">IF(Q84="","",IF(Q84=S84,"△",IF(Q84&gt;S84,"○","×")))</f>
        <v/>
      </c>
      <c r="R83" s="51"/>
      <c r="S83" s="51"/>
      <c r="T83" s="51"/>
      <c r="U83" s="52" t="str">
        <f aca="false">IF(AP79=0,"", COUNTIF(E83:T83,"○"))</f>
        <v/>
      </c>
      <c r="V83" s="52"/>
      <c r="W83" s="52" t="str">
        <f aca="false">IF(AP79=0,"", COUNTIF(E83:T83,"×"))</f>
        <v/>
      </c>
      <c r="X83" s="52"/>
      <c r="Y83" s="52" t="str">
        <f aca="false">IF(AP79=0,"", COUNTIF(E83:T83,"△"))</f>
        <v/>
      </c>
      <c r="Z83" s="52"/>
      <c r="AA83" s="52" t="str">
        <f aca="false">IF(AP79=0,"", U83*3+Y83)</f>
        <v/>
      </c>
      <c r="AB83" s="52"/>
      <c r="AC83" s="52" t="str">
        <f aca="false">IF(AP79=0,"",SUM(E84,I84,M84,Q84))</f>
        <v/>
      </c>
      <c r="AD83" s="52"/>
      <c r="AE83" s="52" t="str">
        <f aca="false">IF(AP79=0,"",SUM(G84,K84,O84,S84))</f>
        <v/>
      </c>
      <c r="AF83" s="52"/>
      <c r="AG83" s="52" t="str">
        <f aca="false">IF(AP79=0,"",SUM(AC83,-AE83))</f>
        <v/>
      </c>
      <c r="AH83" s="52"/>
      <c r="AI83" s="52" t="str">
        <f aca="false">IF(AP79=0,"",_xlfn.RANK.EQ(AQ83,AQ79:AQ84))</f>
        <v/>
      </c>
      <c r="AJ83" s="52"/>
      <c r="AK83" s="34"/>
      <c r="AL83" s="34"/>
      <c r="AM83" s="34"/>
      <c r="AN83" s="34"/>
      <c r="AO83" s="34"/>
      <c r="AP83" s="34"/>
      <c r="AQ83" s="53" t="str">
        <f aca="false">IF(AP79=0,"",10000000000+(AA83*100000000)+(100000+(AG83*1000))+(AC83))</f>
        <v/>
      </c>
    </row>
    <row r="84" s="29" customFormat="true" ht="13.5" hidden="false" customHeight="false" outlineLevel="0" collapsed="false">
      <c r="A84" s="16"/>
      <c r="B84" s="16"/>
      <c r="C84" s="16"/>
      <c r="D84" s="16"/>
      <c r="E84" s="58" t="str">
        <f aca="false">IF(O80="","",O80)</f>
        <v/>
      </c>
      <c r="F84" s="58"/>
      <c r="G84" s="58" t="str">
        <f aca="false">IF(M80="","",M80)</f>
        <v/>
      </c>
      <c r="H84" s="58"/>
      <c r="I84" s="58" t="str">
        <f aca="false">IF(O82="","",O82)</f>
        <v/>
      </c>
      <c r="J84" s="58"/>
      <c r="K84" s="58" t="str">
        <f aca="false">IF(M82="","",M82)</f>
        <v/>
      </c>
      <c r="L84" s="58"/>
      <c r="M84" s="57"/>
      <c r="N84" s="57"/>
      <c r="O84" s="57"/>
      <c r="P84" s="57"/>
      <c r="Q84" s="59"/>
      <c r="R84" s="59"/>
      <c r="S84" s="59"/>
      <c r="T84" s="59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34"/>
      <c r="AL84" s="34"/>
      <c r="AM84" s="34"/>
      <c r="AN84" s="34"/>
      <c r="AO84" s="34"/>
      <c r="AP84" s="34"/>
      <c r="AQ84" s="53"/>
    </row>
    <row r="85" s="29" customFormat="true" ht="13.5" hidden="false" customHeight="false" outlineLevel="0" collapsed="false">
      <c r="A85" s="16" t="s">
        <v>100</v>
      </c>
      <c r="B85" s="16"/>
      <c r="C85" s="16"/>
      <c r="D85" s="16"/>
      <c r="E85" s="51" t="str">
        <f aca="false">IF(Q80="","",IF(E86=G86,"△",IF(E86&gt;G86,"○","×")))</f>
        <v/>
      </c>
      <c r="F85" s="51"/>
      <c r="G85" s="51"/>
      <c r="H85" s="51"/>
      <c r="I85" s="51" t="str">
        <f aca="false">IF(Q82="","",IF(I86=K86,"△",IF(I86&gt;K86,"○","×")))</f>
        <v/>
      </c>
      <c r="J85" s="51"/>
      <c r="K85" s="51"/>
      <c r="L85" s="51"/>
      <c r="M85" s="51" t="str">
        <f aca="false">IF(Q84="","",IF(M86=O86,"△",IF(M86&gt;O86,"○","×")))</f>
        <v/>
      </c>
      <c r="N85" s="51"/>
      <c r="O85" s="51"/>
      <c r="P85" s="51"/>
      <c r="Q85" s="55"/>
      <c r="R85" s="55"/>
      <c r="S85" s="55"/>
      <c r="T85" s="55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34"/>
      <c r="AL85" s="34"/>
      <c r="AM85" s="34"/>
      <c r="AN85" s="34"/>
      <c r="AO85" s="34"/>
      <c r="AP85" s="34"/>
      <c r="AQ85" s="53" t="str">
        <f aca="false">IF(AP79=0,"",10000000000+(AA85*100000000)+(100000+(AG85*1000))+(AC85))</f>
        <v/>
      </c>
    </row>
    <row r="86" s="29" customFormat="true" ht="13.5" hidden="false" customHeight="false" outlineLevel="0" collapsed="false">
      <c r="A86" s="16"/>
      <c r="B86" s="16"/>
      <c r="C86" s="16"/>
      <c r="D86" s="16"/>
      <c r="E86" s="49" t="str">
        <f aca="false">IF(S80="","",S80)</f>
        <v/>
      </c>
      <c r="F86" s="49"/>
      <c r="G86" s="49" t="str">
        <f aca="false">IF(Q80="","",Q80)</f>
        <v/>
      </c>
      <c r="H86" s="49"/>
      <c r="I86" s="49" t="str">
        <f aca="false">IF(S82="","",S82)</f>
        <v/>
      </c>
      <c r="J86" s="49"/>
      <c r="K86" s="49" t="str">
        <f aca="false">IF(Q82="","",Q82)</f>
        <v/>
      </c>
      <c r="L86" s="49"/>
      <c r="M86" s="49" t="str">
        <f aca="false">IF(S84="","",S84)</f>
        <v/>
      </c>
      <c r="N86" s="49"/>
      <c r="O86" s="49" t="str">
        <f aca="false">IF(Q84="","",Q84)</f>
        <v/>
      </c>
      <c r="P86" s="49"/>
      <c r="Q86" s="55"/>
      <c r="R86" s="55"/>
      <c r="S86" s="55"/>
      <c r="T86" s="55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34"/>
      <c r="AL86" s="34"/>
      <c r="AM86" s="34"/>
      <c r="AN86" s="34"/>
      <c r="AO86" s="34"/>
      <c r="AP86" s="34"/>
      <c r="AQ86" s="53"/>
    </row>
    <row r="87" customFormat="false" ht="13.5" hidden="false" customHeight="false" outlineLevel="0" collapsed="false">
      <c r="V87" s="15"/>
      <c r="AA87" s="7"/>
      <c r="AB87" s="7"/>
      <c r="AC87" s="7"/>
      <c r="AD87" s="7"/>
      <c r="AE87" s="7"/>
      <c r="AF87" s="7"/>
      <c r="AG87" s="7"/>
      <c r="AH87" s="7"/>
      <c r="AI87" s="7"/>
      <c r="AJ87" s="7"/>
    </row>
    <row r="88" s="29" customFormat="true" ht="13.5" hidden="false" customHeight="false" outlineLevel="0" collapsed="false">
      <c r="A88" s="16" t="s">
        <v>101</v>
      </c>
      <c r="B88" s="16"/>
      <c r="C88" s="16"/>
      <c r="D88" s="16"/>
      <c r="E88" s="16" t="str">
        <f aca="false">A89</f>
        <v>アビーカ米沢</v>
      </c>
      <c r="F88" s="16"/>
      <c r="G88" s="16"/>
      <c r="H88" s="16"/>
      <c r="I88" s="16" t="str">
        <f aca="false">A91</f>
        <v>FCｱﾙｶﾃﾞｨｱ</v>
      </c>
      <c r="J88" s="16"/>
      <c r="K88" s="16"/>
      <c r="L88" s="16"/>
      <c r="M88" s="48" t="str">
        <f aca="false">A93</f>
        <v>川西JFC</v>
      </c>
      <c r="N88" s="48"/>
      <c r="O88" s="48"/>
      <c r="P88" s="48"/>
      <c r="Q88" s="16" t="str">
        <f aca="false">A95</f>
        <v>-</v>
      </c>
      <c r="R88" s="16"/>
      <c r="S88" s="16"/>
      <c r="T88" s="16"/>
      <c r="U88" s="16" t="s">
        <v>91</v>
      </c>
      <c r="V88" s="16"/>
      <c r="W88" s="49" t="s">
        <v>92</v>
      </c>
      <c r="X88" s="49"/>
      <c r="Y88" s="49" t="s">
        <v>93</v>
      </c>
      <c r="Z88" s="49"/>
      <c r="AA88" s="18" t="s">
        <v>94</v>
      </c>
      <c r="AB88" s="18"/>
      <c r="AC88" s="18" t="s">
        <v>95</v>
      </c>
      <c r="AD88" s="18"/>
      <c r="AE88" s="18" t="s">
        <v>96</v>
      </c>
      <c r="AF88" s="18"/>
      <c r="AG88" s="18" t="s">
        <v>97</v>
      </c>
      <c r="AH88" s="18"/>
      <c r="AI88" s="18" t="s">
        <v>98</v>
      </c>
      <c r="AJ88" s="18"/>
    </row>
    <row r="89" s="29" customFormat="true" ht="13.5" hidden="false" customHeight="false" outlineLevel="0" collapsed="false">
      <c r="A89" s="16" t="s">
        <v>74</v>
      </c>
      <c r="B89" s="16"/>
      <c r="C89" s="16"/>
      <c r="D89" s="16"/>
      <c r="E89" s="50"/>
      <c r="F89" s="50"/>
      <c r="G89" s="50"/>
      <c r="H89" s="50"/>
      <c r="I89" s="51" t="str">
        <f aca="false">IF(I90="","",IF(I90=K90,"△",IF(I90&gt;K90,"○","×")))</f>
        <v/>
      </c>
      <c r="J89" s="51"/>
      <c r="K89" s="51"/>
      <c r="L89" s="51"/>
      <c r="M89" s="51" t="str">
        <f aca="false">IF(M90="","",IF(M90=O90,"△",IF(M90&gt;O90,"○","×")))</f>
        <v/>
      </c>
      <c r="N89" s="51"/>
      <c r="O89" s="51"/>
      <c r="P89" s="51"/>
      <c r="Q89" s="51" t="str">
        <f aca="false">IF(Q90="","",IF(Q90=S90,"△",IF(Q90&gt;S90,"○","×")))</f>
        <v/>
      </c>
      <c r="R89" s="51"/>
      <c r="S89" s="51"/>
      <c r="T89" s="51"/>
      <c r="U89" s="52" t="str">
        <f aca="false">IF(AP89=0,"", COUNTIF(E89:T89,"○"))</f>
        <v/>
      </c>
      <c r="V89" s="52"/>
      <c r="W89" s="52" t="str">
        <f aca="false">IF(AP89=0,"", COUNTIF(E89:T89,"×"))</f>
        <v/>
      </c>
      <c r="X89" s="52"/>
      <c r="Y89" s="52" t="str">
        <f aca="false">IF(AP89=0,"", COUNTIF(E89:T89,"△"))</f>
        <v/>
      </c>
      <c r="Z89" s="52"/>
      <c r="AA89" s="52" t="str">
        <f aca="false">IF(AP89=0,"", U89*3+Y89)</f>
        <v/>
      </c>
      <c r="AB89" s="52"/>
      <c r="AC89" s="52" t="str">
        <f aca="false">IF(AP89=0,"",SUM(E90,I90,M90,Q90))</f>
        <v/>
      </c>
      <c r="AD89" s="52"/>
      <c r="AE89" s="52" t="str">
        <f aca="false">IF(AP89=0,"",SUM(G90,K90,O90,S90))</f>
        <v/>
      </c>
      <c r="AF89" s="52"/>
      <c r="AG89" s="52" t="str">
        <f aca="false">IF(AP89=0,"",SUM(AC89,-AE89))</f>
        <v/>
      </c>
      <c r="AH89" s="52"/>
      <c r="AI89" s="52" t="str">
        <f aca="false">IF(AP89=0,"",_xlfn.RANK.EQ(AQ89,AQ89:AQ94))</f>
        <v/>
      </c>
      <c r="AJ89" s="52"/>
      <c r="AK89" s="34"/>
      <c r="AL89" s="34"/>
      <c r="AM89" s="34"/>
      <c r="AN89" s="34"/>
      <c r="AO89" s="34"/>
      <c r="AP89" s="34" t="n">
        <f aca="false">COUNTA(I90:T90,M92:T92,Q94:T94)</f>
        <v>0</v>
      </c>
      <c r="AQ89" s="53" t="str">
        <f aca="false">IF(AP89=0,"",10000000000+(AA89*100000000)+(100000+(AG89*1000))+(AC89))</f>
        <v/>
      </c>
    </row>
    <row r="90" s="29" customFormat="true" ht="13.5" hidden="false" customHeight="false" outlineLevel="0" collapsed="false">
      <c r="A90" s="16"/>
      <c r="B90" s="16"/>
      <c r="C90" s="16"/>
      <c r="D90" s="16"/>
      <c r="E90" s="50"/>
      <c r="F90" s="50"/>
      <c r="G90" s="50"/>
      <c r="H90" s="50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34"/>
      <c r="AL90" s="34"/>
      <c r="AM90" s="34"/>
      <c r="AN90" s="34"/>
      <c r="AO90" s="34"/>
      <c r="AP90" s="34"/>
      <c r="AQ90" s="53"/>
    </row>
    <row r="91" s="29" customFormat="true" ht="13.5" hidden="false" customHeight="false" outlineLevel="0" collapsed="false">
      <c r="A91" s="16" t="s">
        <v>44</v>
      </c>
      <c r="B91" s="16"/>
      <c r="C91" s="16"/>
      <c r="D91" s="16"/>
      <c r="E91" s="51" t="str">
        <f aca="false">IF(I90="","",IF(E92=G92,"△",IF(E92&gt;G92,"○","×")))</f>
        <v/>
      </c>
      <c r="F91" s="51"/>
      <c r="G91" s="51"/>
      <c r="H91" s="51"/>
      <c r="I91" s="55"/>
      <c r="J91" s="55"/>
      <c r="K91" s="55"/>
      <c r="L91" s="55"/>
      <c r="M91" s="51" t="str">
        <f aca="false">IF(M92="","",IF(M92=O92,"△",IF(M92&gt;O92,"○","×")))</f>
        <v/>
      </c>
      <c r="N91" s="51"/>
      <c r="O91" s="51"/>
      <c r="P91" s="51"/>
      <c r="Q91" s="51" t="str">
        <f aca="false">IF(Q92="","",IF(Q92=S92,"△",IF(Q92&gt;S92,"○","×")))</f>
        <v/>
      </c>
      <c r="R91" s="51"/>
      <c r="S91" s="51"/>
      <c r="T91" s="51"/>
      <c r="U91" s="52" t="str">
        <f aca="false">IF(AP89=0,"", COUNTIF(E91:T91,"○"))</f>
        <v/>
      </c>
      <c r="V91" s="52"/>
      <c r="W91" s="52" t="str">
        <f aca="false">IF(AP89=0,"", COUNTIF(E91:T91,"×"))</f>
        <v/>
      </c>
      <c r="X91" s="52"/>
      <c r="Y91" s="52" t="str">
        <f aca="false">IF(AP89=0,"", COUNTIF(E91:T91,"△"))</f>
        <v/>
      </c>
      <c r="Z91" s="52"/>
      <c r="AA91" s="52" t="str">
        <f aca="false">IF(AP89=0,"", U91*3+Y91)</f>
        <v/>
      </c>
      <c r="AB91" s="52"/>
      <c r="AC91" s="52" t="str">
        <f aca="false">IF(AP89=0,"",SUM(E92,I92,M92,Q92))</f>
        <v/>
      </c>
      <c r="AD91" s="52"/>
      <c r="AE91" s="52" t="str">
        <f aca="false">IF(AP89=0,"",SUM(G92,K92,O92,S92))</f>
        <v/>
      </c>
      <c r="AF91" s="52"/>
      <c r="AG91" s="52" t="str">
        <f aca="false">IF(AP89=0,"",SUM(AC91,-AE91))</f>
        <v/>
      </c>
      <c r="AH91" s="52"/>
      <c r="AI91" s="52" t="str">
        <f aca="false">IF(AP89=0,"",_xlfn.RANK.EQ(AQ91,AQ89:AQ94))</f>
        <v/>
      </c>
      <c r="AJ91" s="52"/>
      <c r="AK91" s="34"/>
      <c r="AL91" s="34"/>
      <c r="AM91" s="34"/>
      <c r="AN91" s="34"/>
      <c r="AO91" s="34"/>
      <c r="AP91" s="34"/>
      <c r="AQ91" s="53" t="str">
        <f aca="false">IF(AP89=0,"",10000000000+(AA91*100000000)+(100000+(AG91*1000))+(AC91))</f>
        <v/>
      </c>
    </row>
    <row r="92" s="29" customFormat="true" ht="13.5" hidden="false" customHeight="false" outlineLevel="0" collapsed="false">
      <c r="A92" s="16"/>
      <c r="B92" s="16"/>
      <c r="C92" s="16"/>
      <c r="D92" s="16"/>
      <c r="E92" s="49" t="str">
        <f aca="false">IF(K90="","",K90)</f>
        <v/>
      </c>
      <c r="F92" s="49"/>
      <c r="G92" s="49" t="str">
        <f aca="false">IF(I90="","",I90)</f>
        <v/>
      </c>
      <c r="H92" s="49"/>
      <c r="I92" s="55"/>
      <c r="J92" s="55"/>
      <c r="K92" s="55"/>
      <c r="L92" s="55"/>
      <c r="M92" s="56"/>
      <c r="N92" s="56"/>
      <c r="O92" s="56"/>
      <c r="P92" s="56"/>
      <c r="Q92" s="56"/>
      <c r="R92" s="56"/>
      <c r="S92" s="56"/>
      <c r="T92" s="56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34"/>
      <c r="AL92" s="34"/>
      <c r="AM92" s="34"/>
      <c r="AN92" s="34"/>
      <c r="AO92" s="34"/>
      <c r="AP92" s="34"/>
      <c r="AQ92" s="53"/>
    </row>
    <row r="93" s="29" customFormat="true" ht="13.5" hidden="false" customHeight="true" outlineLevel="0" collapsed="false">
      <c r="A93" s="60" t="s">
        <v>52</v>
      </c>
      <c r="B93" s="60"/>
      <c r="C93" s="60"/>
      <c r="D93" s="60"/>
      <c r="E93" s="51" t="str">
        <f aca="false">IF(M90="","",IF(E94=G94,"△",IF(E94&gt;G94,"○","×")))</f>
        <v/>
      </c>
      <c r="F93" s="51"/>
      <c r="G93" s="51"/>
      <c r="H93" s="51"/>
      <c r="I93" s="51" t="str">
        <f aca="false">IF(M92="","",IF(I94=K94,"△",IF(I94&gt;K94,"○","×")))</f>
        <v/>
      </c>
      <c r="J93" s="51"/>
      <c r="K93" s="51"/>
      <c r="L93" s="51"/>
      <c r="M93" s="57"/>
      <c r="N93" s="57"/>
      <c r="O93" s="57"/>
      <c r="P93" s="57"/>
      <c r="Q93" s="51" t="str">
        <f aca="false">IF(Q94="","",IF(Q94=S94,"△",IF(Q94&gt;S94,"○","×")))</f>
        <v/>
      </c>
      <c r="R93" s="51"/>
      <c r="S93" s="51"/>
      <c r="T93" s="51"/>
      <c r="U93" s="52" t="str">
        <f aca="false">IF(AP89=0,"", COUNTIF(E93:T93,"○"))</f>
        <v/>
      </c>
      <c r="V93" s="52"/>
      <c r="W93" s="52" t="str">
        <f aca="false">IF(AP89=0,"", COUNTIF(E93:T93,"×"))</f>
        <v/>
      </c>
      <c r="X93" s="52"/>
      <c r="Y93" s="52" t="str">
        <f aca="false">IF(AP89=0,"", COUNTIF(E93:T93,"△"))</f>
        <v/>
      </c>
      <c r="Z93" s="52"/>
      <c r="AA93" s="52" t="str">
        <f aca="false">IF(AP89=0,"", U93*3+Y93)</f>
        <v/>
      </c>
      <c r="AB93" s="52"/>
      <c r="AC93" s="52" t="str">
        <f aca="false">IF(AP89=0,"",SUM(E94,I94,M94,Q94))</f>
        <v/>
      </c>
      <c r="AD93" s="52"/>
      <c r="AE93" s="52" t="str">
        <f aca="false">IF(AP89=0,"",SUM(G94,K94,O94,S94))</f>
        <v/>
      </c>
      <c r="AF93" s="52"/>
      <c r="AG93" s="52" t="str">
        <f aca="false">IF(AP89=0,"",SUM(AC93,-AE93))</f>
        <v/>
      </c>
      <c r="AH93" s="52"/>
      <c r="AI93" s="52" t="str">
        <f aca="false">IF(AP89=0,"",_xlfn.RANK.EQ(AQ93,AQ89:AQ94))</f>
        <v/>
      </c>
      <c r="AJ93" s="52"/>
      <c r="AK93" s="34"/>
      <c r="AL93" s="34"/>
      <c r="AM93" s="34"/>
      <c r="AN93" s="34"/>
      <c r="AO93" s="34"/>
      <c r="AP93" s="34"/>
      <c r="AQ93" s="53" t="str">
        <f aca="false">IF(AP89=0,"",10000000000+(AA93*100000000)+(100000+(AG93*1000))+(AC93))</f>
        <v/>
      </c>
    </row>
    <row r="94" s="29" customFormat="true" ht="13.5" hidden="false" customHeight="false" outlineLevel="0" collapsed="false">
      <c r="A94" s="60"/>
      <c r="B94" s="60"/>
      <c r="C94" s="60"/>
      <c r="D94" s="60"/>
      <c r="E94" s="58" t="str">
        <f aca="false">IF(O90="","",O90)</f>
        <v/>
      </c>
      <c r="F94" s="58"/>
      <c r="G94" s="58" t="str">
        <f aca="false">IF(M90="","",M90)</f>
        <v/>
      </c>
      <c r="H94" s="58"/>
      <c r="I94" s="58" t="str">
        <f aca="false">IF(O92="","",O92)</f>
        <v/>
      </c>
      <c r="J94" s="58"/>
      <c r="K94" s="58" t="str">
        <f aca="false">IF(M92="","",M92)</f>
        <v/>
      </c>
      <c r="L94" s="58"/>
      <c r="M94" s="57"/>
      <c r="N94" s="57"/>
      <c r="O94" s="57"/>
      <c r="P94" s="57"/>
      <c r="Q94" s="59"/>
      <c r="R94" s="59"/>
      <c r="S94" s="59"/>
      <c r="T94" s="59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34"/>
      <c r="AL94" s="34"/>
      <c r="AM94" s="34"/>
      <c r="AN94" s="34"/>
      <c r="AO94" s="34"/>
      <c r="AP94" s="34"/>
      <c r="AQ94" s="53"/>
    </row>
    <row r="95" s="29" customFormat="true" ht="13.5" hidden="false" customHeight="false" outlineLevel="0" collapsed="false">
      <c r="A95" s="16" t="s">
        <v>100</v>
      </c>
      <c r="B95" s="16"/>
      <c r="C95" s="16"/>
      <c r="D95" s="16"/>
      <c r="E95" s="51" t="str">
        <f aca="false">IF(Q90="","",IF(E96=G96,"△",IF(E96&gt;G96,"○","×")))</f>
        <v/>
      </c>
      <c r="F95" s="51"/>
      <c r="G95" s="51"/>
      <c r="H95" s="51"/>
      <c r="I95" s="51" t="str">
        <f aca="false">IF(Q92="","",IF(I96=K96,"△",IF(I96&gt;K96,"○","×")))</f>
        <v/>
      </c>
      <c r="J95" s="51"/>
      <c r="K95" s="51"/>
      <c r="L95" s="51"/>
      <c r="M95" s="51" t="str">
        <f aca="false">IF(Q94="","",IF(M96=O96,"△",IF(M96&gt;O96,"○","×")))</f>
        <v/>
      </c>
      <c r="N95" s="51"/>
      <c r="O95" s="51"/>
      <c r="P95" s="51"/>
      <c r="Q95" s="55"/>
      <c r="R95" s="55"/>
      <c r="S95" s="55"/>
      <c r="T95" s="55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34"/>
      <c r="AL95" s="34"/>
      <c r="AM95" s="34"/>
      <c r="AN95" s="34"/>
      <c r="AO95" s="34"/>
      <c r="AP95" s="34"/>
      <c r="AQ95" s="53" t="str">
        <f aca="false">IF(AP89=0,"",10000000000+(AA95*100000000)+(100000+(AG95*1000))+(AC95))</f>
        <v/>
      </c>
    </row>
    <row r="96" s="29" customFormat="true" ht="13.5" hidden="false" customHeight="false" outlineLevel="0" collapsed="false">
      <c r="A96" s="16"/>
      <c r="B96" s="16"/>
      <c r="C96" s="16"/>
      <c r="D96" s="16"/>
      <c r="E96" s="49" t="str">
        <f aca="false">IF(S90="","",S90)</f>
        <v/>
      </c>
      <c r="F96" s="49"/>
      <c r="G96" s="49" t="str">
        <f aca="false">IF(Q90="","",Q90)</f>
        <v/>
      </c>
      <c r="H96" s="49"/>
      <c r="I96" s="49" t="str">
        <f aca="false">IF(S92="","",S92)</f>
        <v/>
      </c>
      <c r="J96" s="49"/>
      <c r="K96" s="49" t="str">
        <f aca="false">IF(Q92="","",Q92)</f>
        <v/>
      </c>
      <c r="L96" s="49"/>
      <c r="M96" s="49" t="str">
        <f aca="false">IF(S94="","",S94)</f>
        <v/>
      </c>
      <c r="N96" s="49"/>
      <c r="O96" s="49" t="str">
        <f aca="false">IF(Q94="","",Q94)</f>
        <v/>
      </c>
      <c r="P96" s="49"/>
      <c r="Q96" s="55"/>
      <c r="R96" s="55"/>
      <c r="S96" s="55"/>
      <c r="T96" s="55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34"/>
      <c r="AL96" s="34"/>
      <c r="AM96" s="34"/>
      <c r="AN96" s="34"/>
      <c r="AO96" s="34"/>
      <c r="AP96" s="34"/>
      <c r="AQ96" s="53"/>
    </row>
    <row r="97" customFormat="false" ht="13.5" hidden="false" customHeight="false" outlineLevel="0" collapsed="false">
      <c r="V97" s="15"/>
      <c r="AA97" s="7"/>
      <c r="AB97" s="7"/>
      <c r="AC97" s="7"/>
      <c r="AD97" s="7"/>
      <c r="AE97" s="7"/>
      <c r="AF97" s="7"/>
      <c r="AG97" s="7"/>
      <c r="AH97" s="7"/>
      <c r="AI97" s="7"/>
      <c r="AJ97" s="7"/>
    </row>
    <row r="98" s="29" customFormat="true" ht="13.5" hidden="false" customHeight="false" outlineLevel="0" collapsed="false">
      <c r="A98" s="16" t="s">
        <v>102</v>
      </c>
      <c r="B98" s="16"/>
      <c r="C98" s="16"/>
      <c r="D98" s="16"/>
      <c r="E98" s="16" t="str">
        <f aca="false">A99</f>
        <v>南陽FC-R</v>
      </c>
      <c r="F98" s="16"/>
      <c r="G98" s="16"/>
      <c r="H98" s="16"/>
      <c r="I98" s="16" t="str">
        <f aca="false">A101</f>
        <v>南陽FC-W</v>
      </c>
      <c r="J98" s="16"/>
      <c r="K98" s="16"/>
      <c r="L98" s="16"/>
      <c r="M98" s="48" t="str">
        <f aca="false">A103</f>
        <v>南陽FC-M</v>
      </c>
      <c r="N98" s="48"/>
      <c r="O98" s="48"/>
      <c r="P98" s="48"/>
      <c r="Q98" s="16" t="str">
        <f aca="false">A105</f>
        <v>-</v>
      </c>
      <c r="R98" s="16"/>
      <c r="S98" s="16"/>
      <c r="T98" s="16"/>
      <c r="U98" s="16" t="s">
        <v>91</v>
      </c>
      <c r="V98" s="16"/>
      <c r="W98" s="49" t="s">
        <v>92</v>
      </c>
      <c r="X98" s="49"/>
      <c r="Y98" s="49" t="s">
        <v>93</v>
      </c>
      <c r="Z98" s="49"/>
      <c r="AA98" s="18" t="s">
        <v>94</v>
      </c>
      <c r="AB98" s="18"/>
      <c r="AC98" s="18" t="s">
        <v>95</v>
      </c>
      <c r="AD98" s="18"/>
      <c r="AE98" s="18" t="s">
        <v>96</v>
      </c>
      <c r="AF98" s="18"/>
      <c r="AG98" s="18" t="s">
        <v>97</v>
      </c>
      <c r="AH98" s="18"/>
      <c r="AI98" s="18" t="s">
        <v>98</v>
      </c>
      <c r="AJ98" s="18"/>
    </row>
    <row r="99" s="29" customFormat="true" ht="13.5" hidden="false" customHeight="false" outlineLevel="0" collapsed="false">
      <c r="A99" s="16" t="s">
        <v>38</v>
      </c>
      <c r="B99" s="16"/>
      <c r="C99" s="16"/>
      <c r="D99" s="16"/>
      <c r="E99" s="50"/>
      <c r="F99" s="50"/>
      <c r="G99" s="50"/>
      <c r="H99" s="50"/>
      <c r="I99" s="51" t="str">
        <f aca="false">IF(I100="","",IF(I100=K100,"△",IF(I100&gt;K100,"○","×")))</f>
        <v/>
      </c>
      <c r="J99" s="51"/>
      <c r="K99" s="51"/>
      <c r="L99" s="51"/>
      <c r="M99" s="51" t="str">
        <f aca="false">IF(M100="","",IF(M100=O100,"△",IF(M100&gt;O100,"○","×")))</f>
        <v/>
      </c>
      <c r="N99" s="51"/>
      <c r="O99" s="51"/>
      <c r="P99" s="51"/>
      <c r="Q99" s="51" t="str">
        <f aca="false">IF(Q100="","",IF(Q100=S100,"△",IF(Q100&gt;S100,"○","×")))</f>
        <v/>
      </c>
      <c r="R99" s="51"/>
      <c r="S99" s="51"/>
      <c r="T99" s="51"/>
      <c r="U99" s="52" t="str">
        <f aca="false">IF(AP99=0,"", COUNTIF(E99:T99,"○"))</f>
        <v/>
      </c>
      <c r="V99" s="52"/>
      <c r="W99" s="52" t="str">
        <f aca="false">IF(AP99=0,"", COUNTIF(E99:T99,"×"))</f>
        <v/>
      </c>
      <c r="X99" s="52"/>
      <c r="Y99" s="52" t="str">
        <f aca="false">IF(AP99=0,"", COUNTIF(E99:T99,"△"))</f>
        <v/>
      </c>
      <c r="Z99" s="52"/>
      <c r="AA99" s="52" t="str">
        <f aca="false">IF(AP99=0,"", U99*3+Y99)</f>
        <v/>
      </c>
      <c r="AB99" s="52"/>
      <c r="AC99" s="52" t="str">
        <f aca="false">IF(AP99=0,"",SUM(E100,I100,M100,Q100))</f>
        <v/>
      </c>
      <c r="AD99" s="52"/>
      <c r="AE99" s="52" t="str">
        <f aca="false">IF(AP99=0,"",SUM(G100,K100,O100,S100))</f>
        <v/>
      </c>
      <c r="AF99" s="52"/>
      <c r="AG99" s="52" t="str">
        <f aca="false">IF(AP99=0,"",SUM(AC99,-AE99))</f>
        <v/>
      </c>
      <c r="AH99" s="52"/>
      <c r="AI99" s="52" t="str">
        <f aca="false">IF(AP99=0,"",_xlfn.RANK.EQ(AQ99,AQ99:AQ105))</f>
        <v/>
      </c>
      <c r="AJ99" s="52"/>
      <c r="AK99" s="34"/>
      <c r="AL99" s="34"/>
      <c r="AM99" s="34"/>
      <c r="AN99" s="34"/>
      <c r="AO99" s="34"/>
      <c r="AP99" s="34" t="n">
        <f aca="false">COUNTA(I100:T100,M102:T102,Q104:T104)</f>
        <v>0</v>
      </c>
      <c r="AQ99" s="53" t="str">
        <f aca="false">IF(AP99=0,"",10000000000+(AA99*100000000)+(100000+(AG99*1000))+(AC99))</f>
        <v/>
      </c>
    </row>
    <row r="100" s="29" customFormat="true" ht="13.5" hidden="false" customHeight="false" outlineLevel="0" collapsed="false">
      <c r="A100" s="16"/>
      <c r="B100" s="16"/>
      <c r="C100" s="16"/>
      <c r="D100" s="16"/>
      <c r="E100" s="50"/>
      <c r="F100" s="50"/>
      <c r="G100" s="50"/>
      <c r="H100" s="50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34"/>
      <c r="AL100" s="34"/>
      <c r="AM100" s="34"/>
      <c r="AN100" s="34"/>
      <c r="AO100" s="34"/>
      <c r="AP100" s="34"/>
      <c r="AQ100" s="53"/>
    </row>
    <row r="101" s="29" customFormat="true" ht="13.5" hidden="false" customHeight="false" outlineLevel="0" collapsed="false">
      <c r="A101" s="16" t="s">
        <v>46</v>
      </c>
      <c r="B101" s="16"/>
      <c r="C101" s="16"/>
      <c r="D101" s="16"/>
      <c r="E101" s="51" t="str">
        <f aca="false">IF(I100="","",IF(E102=G102,"△",IF(E102&gt;G102,"○","×")))</f>
        <v/>
      </c>
      <c r="F101" s="51"/>
      <c r="G101" s="51"/>
      <c r="H101" s="51"/>
      <c r="I101" s="55"/>
      <c r="J101" s="55"/>
      <c r="K101" s="55"/>
      <c r="L101" s="55"/>
      <c r="M101" s="51" t="str">
        <f aca="false">IF(M102="","",IF(M102=O102,"△",IF(M102&gt;O102,"○","×")))</f>
        <v/>
      </c>
      <c r="N101" s="51"/>
      <c r="O101" s="51"/>
      <c r="P101" s="51"/>
      <c r="Q101" s="51" t="str">
        <f aca="false">IF(Q102="","",IF(Q102=S102,"△",IF(Q102&gt;S102,"○","×")))</f>
        <v/>
      </c>
      <c r="R101" s="51"/>
      <c r="S101" s="51"/>
      <c r="T101" s="51"/>
      <c r="U101" s="52" t="str">
        <f aca="false">IF(AP99=0,"", COUNTIF(E101:T101,"○"))</f>
        <v/>
      </c>
      <c r="V101" s="52"/>
      <c r="W101" s="52" t="str">
        <f aca="false">IF(AP99=0,"", COUNTIF(E101:T101,"×"))</f>
        <v/>
      </c>
      <c r="X101" s="52"/>
      <c r="Y101" s="52" t="str">
        <f aca="false">IF(AP99=0,"", COUNTIF(E101:T101,"△"))</f>
        <v/>
      </c>
      <c r="Z101" s="52"/>
      <c r="AA101" s="52" t="str">
        <f aca="false">IF(AP99=0,"", U101*3+Y101)</f>
        <v/>
      </c>
      <c r="AB101" s="52"/>
      <c r="AC101" s="52" t="str">
        <f aca="false">IF(AP99=0,"",SUM(E102,I102,M102,Q102))</f>
        <v/>
      </c>
      <c r="AD101" s="52"/>
      <c r="AE101" s="52" t="str">
        <f aca="false">IF(AP99=0,"",SUM(G102,K102,O102,S102))</f>
        <v/>
      </c>
      <c r="AF101" s="52"/>
      <c r="AG101" s="52" t="str">
        <f aca="false">IF(AP99=0,"",SUM(AC101,-AE101))</f>
        <v/>
      </c>
      <c r="AH101" s="52"/>
      <c r="AI101" s="52" t="str">
        <f aca="false">IF(AP99=0,"",_xlfn.RANK.EQ(AQ101,AQ99:AQ105))</f>
        <v/>
      </c>
      <c r="AJ101" s="52"/>
      <c r="AK101" s="34"/>
      <c r="AL101" s="34"/>
      <c r="AM101" s="34"/>
      <c r="AN101" s="34"/>
      <c r="AO101" s="34"/>
      <c r="AP101" s="34"/>
      <c r="AQ101" s="53" t="str">
        <f aca="false">IF(AP99=0,"",10000000000+(AA101*100000000)+(100000+(AG101*1000))+(AC101))</f>
        <v/>
      </c>
    </row>
    <row r="102" s="29" customFormat="true" ht="13.5" hidden="false" customHeight="false" outlineLevel="0" collapsed="false">
      <c r="A102" s="16"/>
      <c r="B102" s="16"/>
      <c r="C102" s="16"/>
      <c r="D102" s="16"/>
      <c r="E102" s="49" t="str">
        <f aca="false">IF(K100="","",K100)</f>
        <v/>
      </c>
      <c r="F102" s="49"/>
      <c r="G102" s="49" t="str">
        <f aca="false">IF(I100="","",I100)</f>
        <v/>
      </c>
      <c r="H102" s="49"/>
      <c r="I102" s="55"/>
      <c r="J102" s="55"/>
      <c r="K102" s="55"/>
      <c r="L102" s="55"/>
      <c r="M102" s="56"/>
      <c r="N102" s="56"/>
      <c r="O102" s="56"/>
      <c r="P102" s="56"/>
      <c r="Q102" s="56"/>
      <c r="R102" s="56"/>
      <c r="S102" s="56"/>
      <c r="T102" s="56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34"/>
      <c r="AL102" s="34"/>
      <c r="AM102" s="34"/>
      <c r="AN102" s="34"/>
      <c r="AO102" s="34"/>
      <c r="AP102" s="34"/>
      <c r="AQ102" s="53"/>
    </row>
    <row r="103" s="29" customFormat="true" ht="13.5" hidden="false" customHeight="false" outlineLevel="0" collapsed="false">
      <c r="A103" s="16" t="s">
        <v>54</v>
      </c>
      <c r="B103" s="16"/>
      <c r="C103" s="16"/>
      <c r="D103" s="16"/>
      <c r="E103" s="51" t="str">
        <f aca="false">IF(M100="","",IF(E104=G104,"△",IF(E104&gt;G104,"○","×")))</f>
        <v/>
      </c>
      <c r="F103" s="51"/>
      <c r="G103" s="51"/>
      <c r="H103" s="51"/>
      <c r="I103" s="51" t="str">
        <f aca="false">IF(M102="","",IF(I104=K104,"△",IF(I104&gt;K104,"○","×")))</f>
        <v/>
      </c>
      <c r="J103" s="51"/>
      <c r="K103" s="51"/>
      <c r="L103" s="51"/>
      <c r="M103" s="57"/>
      <c r="N103" s="57"/>
      <c r="O103" s="57"/>
      <c r="P103" s="57"/>
      <c r="Q103" s="51" t="str">
        <f aca="false">IF(Q104="","",IF(Q104=S104,"△",IF(Q104&gt;S104,"○","×")))</f>
        <v/>
      </c>
      <c r="R103" s="51"/>
      <c r="S103" s="51"/>
      <c r="T103" s="51"/>
      <c r="U103" s="52" t="str">
        <f aca="false">IF(AP99=0,"", COUNTIF(E103:T103,"○"))</f>
        <v/>
      </c>
      <c r="V103" s="52"/>
      <c r="W103" s="52" t="str">
        <f aca="false">IF(AP99=0,"", COUNTIF(E103:T103,"×"))</f>
        <v/>
      </c>
      <c r="X103" s="52"/>
      <c r="Y103" s="52" t="str">
        <f aca="false">IF(AP99=0,"", COUNTIF(E103:T103,"△"))</f>
        <v/>
      </c>
      <c r="Z103" s="52"/>
      <c r="AA103" s="52" t="str">
        <f aca="false">IF(AP99=0,"", U103*3+Y103)</f>
        <v/>
      </c>
      <c r="AB103" s="52"/>
      <c r="AC103" s="52" t="str">
        <f aca="false">IF(AP99=0,"",SUM(E104,I104,M104,Q104))</f>
        <v/>
      </c>
      <c r="AD103" s="52"/>
      <c r="AE103" s="52" t="str">
        <f aca="false">IF(AP99=0,"",SUM(G104,K104,O104,S104))</f>
        <v/>
      </c>
      <c r="AF103" s="52"/>
      <c r="AG103" s="52" t="str">
        <f aca="false">IF(AP99=0,"",SUM(AC103,-AE103))</f>
        <v/>
      </c>
      <c r="AH103" s="52"/>
      <c r="AI103" s="52" t="str">
        <f aca="false">IF(AP99=0,"",_xlfn.RANK.EQ(AQ103,AQ99:AQ105))</f>
        <v/>
      </c>
      <c r="AJ103" s="52"/>
      <c r="AK103" s="34"/>
      <c r="AL103" s="34"/>
      <c r="AM103" s="34"/>
      <c r="AN103" s="34"/>
      <c r="AO103" s="34"/>
      <c r="AP103" s="34"/>
      <c r="AQ103" s="53" t="str">
        <f aca="false">IF(AP99=0,"",10000000000+(AA103*100000000)+(100000+(AG103*1000))+(AC103))</f>
        <v/>
      </c>
    </row>
    <row r="104" s="29" customFormat="true" ht="13.5" hidden="false" customHeight="false" outlineLevel="0" collapsed="false">
      <c r="A104" s="16"/>
      <c r="B104" s="16"/>
      <c r="C104" s="16"/>
      <c r="D104" s="16"/>
      <c r="E104" s="58" t="str">
        <f aca="false">IF(O100="","",O100)</f>
        <v/>
      </c>
      <c r="F104" s="58"/>
      <c r="G104" s="58" t="str">
        <f aca="false">IF(M100="","",M100)</f>
        <v/>
      </c>
      <c r="H104" s="58"/>
      <c r="I104" s="58" t="str">
        <f aca="false">IF(O102="","",O102)</f>
        <v/>
      </c>
      <c r="J104" s="58"/>
      <c r="K104" s="58" t="str">
        <f aca="false">IF(M102="","",M102)</f>
        <v/>
      </c>
      <c r="L104" s="58"/>
      <c r="M104" s="57"/>
      <c r="N104" s="57"/>
      <c r="O104" s="57"/>
      <c r="P104" s="57"/>
      <c r="Q104" s="59"/>
      <c r="R104" s="59"/>
      <c r="S104" s="59"/>
      <c r="T104" s="59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34"/>
      <c r="AL104" s="34"/>
      <c r="AM104" s="34"/>
      <c r="AN104" s="34"/>
      <c r="AO104" s="34"/>
      <c r="AP104" s="34"/>
      <c r="AQ104" s="53"/>
    </row>
    <row r="105" s="29" customFormat="true" ht="13.5" hidden="false" customHeight="false" outlineLevel="0" collapsed="false">
      <c r="A105" s="16" t="s">
        <v>100</v>
      </c>
      <c r="B105" s="16"/>
      <c r="C105" s="16"/>
      <c r="D105" s="16"/>
      <c r="E105" s="51" t="str">
        <f aca="false">IF(Q100="","",IF(E106=G106,"△",IF(E106&gt;G106,"○","×")))</f>
        <v/>
      </c>
      <c r="F105" s="51"/>
      <c r="G105" s="51"/>
      <c r="H105" s="51"/>
      <c r="I105" s="51" t="str">
        <f aca="false">IF(Q102="","",IF(I106=K106,"△",IF(I106&gt;K106,"○","×")))</f>
        <v/>
      </c>
      <c r="J105" s="51"/>
      <c r="K105" s="51"/>
      <c r="L105" s="51"/>
      <c r="M105" s="51" t="str">
        <f aca="false">IF(Q104="","",IF(M106=O106,"△",IF(M106&gt;O106,"○","×")))</f>
        <v/>
      </c>
      <c r="N105" s="51"/>
      <c r="O105" s="51"/>
      <c r="P105" s="51"/>
      <c r="Q105" s="55"/>
      <c r="R105" s="55"/>
      <c r="S105" s="55"/>
      <c r="T105" s="55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34"/>
      <c r="AL105" s="34"/>
      <c r="AM105" s="34"/>
      <c r="AN105" s="34"/>
      <c r="AO105" s="34"/>
      <c r="AP105" s="34"/>
      <c r="AQ105" s="53" t="str">
        <f aca="false">IF(AP99=0,"",10000000000+(AA105*100000000)+(100000+(AG105*1000))+(AC105))</f>
        <v/>
      </c>
    </row>
    <row r="106" s="29" customFormat="true" ht="13.5" hidden="false" customHeight="false" outlineLevel="0" collapsed="false">
      <c r="A106" s="16"/>
      <c r="B106" s="16"/>
      <c r="C106" s="16"/>
      <c r="D106" s="16"/>
      <c r="E106" s="49" t="str">
        <f aca="false">IF(S100="","",S100)</f>
        <v/>
      </c>
      <c r="F106" s="49"/>
      <c r="G106" s="49" t="str">
        <f aca="false">IF(Q100="","",Q100)</f>
        <v/>
      </c>
      <c r="H106" s="49"/>
      <c r="I106" s="49" t="str">
        <f aca="false">IF(S102="","",S102)</f>
        <v/>
      </c>
      <c r="J106" s="49"/>
      <c r="K106" s="49" t="str">
        <f aca="false">IF(Q102="","",Q102)</f>
        <v/>
      </c>
      <c r="L106" s="49"/>
      <c r="M106" s="49" t="str">
        <f aca="false">IF(S104="","",S104)</f>
        <v/>
      </c>
      <c r="N106" s="49"/>
      <c r="O106" s="49" t="str">
        <f aca="false">IF(Q104="","",Q104)</f>
        <v/>
      </c>
      <c r="P106" s="49"/>
      <c r="Q106" s="55"/>
      <c r="R106" s="55"/>
      <c r="S106" s="55"/>
      <c r="T106" s="55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34"/>
      <c r="AL106" s="34"/>
      <c r="AM106" s="34"/>
      <c r="AN106" s="34"/>
      <c r="AO106" s="34"/>
      <c r="AP106" s="34"/>
      <c r="AQ106" s="53"/>
    </row>
    <row r="107" customFormat="false" ht="6" hidden="false" customHeight="true" outlineLevel="0" collapsed="false">
      <c r="V107" s="15"/>
    </row>
    <row r="108" customFormat="false" ht="6" hidden="false" customHeight="true" outlineLevel="0" collapsed="false">
      <c r="V108" s="15"/>
    </row>
    <row r="109" customFormat="false" ht="13.5" hidden="false" customHeight="false" outlineLevel="0" collapsed="false">
      <c r="O109" s="61"/>
      <c r="V109" s="15"/>
    </row>
    <row r="110" customFormat="false" ht="13.5" hidden="false" customHeight="false" outlineLevel="0" collapsed="false">
      <c r="O110" s="61"/>
      <c r="V110" s="15"/>
    </row>
    <row r="111" customFormat="false" ht="13.5" hidden="false" customHeight="false" outlineLevel="0" collapsed="false">
      <c r="O111" s="61"/>
      <c r="V111" s="15"/>
    </row>
    <row r="112" customFormat="false" ht="13.5" hidden="false" customHeight="false" outlineLevel="0" collapsed="false">
      <c r="V112" s="15"/>
    </row>
    <row r="113" customFormat="false" ht="13.5" hidden="false" customHeight="false" outlineLevel="0" collapsed="false">
      <c r="V113" s="15"/>
    </row>
    <row r="114" customFormat="false" ht="13.5" hidden="false" customHeight="false" outlineLevel="0" collapsed="false">
      <c r="A114" s="6" t="s">
        <v>103</v>
      </c>
      <c r="B114" s="6"/>
    </row>
    <row r="115" customFormat="false" ht="13.5" hidden="false" customHeight="false" outlineLevel="0" collapsed="false">
      <c r="V115" s="15"/>
    </row>
    <row r="116" customFormat="false" ht="13.5" hidden="false" customHeight="false" outlineLevel="0" collapsed="false">
      <c r="B116" s="16"/>
      <c r="C116" s="16"/>
      <c r="D116" s="16"/>
      <c r="E116" s="49" t="s">
        <v>58</v>
      </c>
      <c r="F116" s="49"/>
      <c r="G116" s="49"/>
      <c r="H116" s="16" t="s">
        <v>104</v>
      </c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36"/>
      <c r="AG116" s="36"/>
    </row>
    <row r="117" customFormat="false" ht="13.5" hidden="false" customHeight="false" outlineLevel="0" collapsed="false">
      <c r="B117" s="62" t="s">
        <v>61</v>
      </c>
      <c r="C117" s="62"/>
      <c r="D117" s="62"/>
      <c r="E117" s="16" t="s">
        <v>105</v>
      </c>
      <c r="F117" s="16"/>
      <c r="G117" s="16"/>
      <c r="H117" s="63" t="s">
        <v>59</v>
      </c>
      <c r="I117" s="63"/>
      <c r="J117" s="63"/>
      <c r="K117" s="63"/>
      <c r="L117" s="63"/>
      <c r="M117" s="63"/>
      <c r="N117" s="63"/>
      <c r="O117" s="64" t="s">
        <v>64</v>
      </c>
      <c r="P117" s="64"/>
      <c r="Q117" s="64"/>
      <c r="R117" s="64"/>
      <c r="S117" s="64"/>
      <c r="T117" s="63" t="s">
        <v>60</v>
      </c>
      <c r="U117" s="63"/>
      <c r="V117" s="63"/>
      <c r="W117" s="63"/>
      <c r="X117" s="63"/>
      <c r="Y117" s="63"/>
      <c r="Z117" s="63"/>
      <c r="AA117" s="64" t="s">
        <v>64</v>
      </c>
      <c r="AB117" s="64"/>
      <c r="AC117" s="64"/>
      <c r="AD117" s="64"/>
      <c r="AE117" s="64"/>
    </row>
    <row r="118" customFormat="false" ht="13.5" hidden="false" customHeight="false" outlineLevel="0" collapsed="false">
      <c r="B118" s="62" t="s">
        <v>65</v>
      </c>
      <c r="C118" s="62"/>
      <c r="D118" s="62"/>
      <c r="E118" s="65" t="s">
        <v>106</v>
      </c>
      <c r="F118" s="65"/>
      <c r="G118" s="65"/>
      <c r="H118" s="66" t="s">
        <v>107</v>
      </c>
      <c r="I118" s="66"/>
      <c r="J118" s="66"/>
      <c r="K118" s="9" t="s">
        <v>68</v>
      </c>
      <c r="L118" s="67" t="s">
        <v>108</v>
      </c>
      <c r="M118" s="67"/>
      <c r="N118" s="67"/>
      <c r="O118" s="68" t="s">
        <v>69</v>
      </c>
      <c r="R118" s="9"/>
      <c r="S118" s="69"/>
      <c r="T118" s="66" t="s">
        <v>109</v>
      </c>
      <c r="U118" s="66"/>
      <c r="V118" s="66"/>
      <c r="W118" s="9" t="s">
        <v>68</v>
      </c>
      <c r="X118" s="68" t="s">
        <v>110</v>
      </c>
      <c r="Z118" s="70"/>
      <c r="AA118" s="71" t="s">
        <v>69</v>
      </c>
      <c r="AB118" s="71"/>
      <c r="AC118" s="71"/>
      <c r="AD118" s="71"/>
      <c r="AE118" s="72"/>
    </row>
    <row r="119" customFormat="false" ht="13.5" hidden="false" customHeight="false" outlineLevel="0" collapsed="false">
      <c r="B119" s="62" t="s">
        <v>71</v>
      </c>
      <c r="C119" s="62"/>
      <c r="D119" s="62"/>
      <c r="E119" s="65" t="s">
        <v>111</v>
      </c>
      <c r="F119" s="65"/>
      <c r="G119" s="65"/>
      <c r="H119" s="66" t="s">
        <v>112</v>
      </c>
      <c r="I119" s="66"/>
      <c r="J119" s="66"/>
      <c r="K119" s="73" t="s">
        <v>68</v>
      </c>
      <c r="L119" s="67" t="s">
        <v>113</v>
      </c>
      <c r="M119" s="67"/>
      <c r="N119" s="67"/>
      <c r="O119" s="71" t="s">
        <v>69</v>
      </c>
      <c r="P119" s="74"/>
      <c r="Q119" s="74"/>
      <c r="R119" s="73"/>
      <c r="S119" s="72"/>
      <c r="T119" s="66" t="s">
        <v>114</v>
      </c>
      <c r="U119" s="66"/>
      <c r="V119" s="66"/>
      <c r="W119" s="73" t="s">
        <v>68</v>
      </c>
      <c r="X119" s="67" t="s">
        <v>115</v>
      </c>
      <c r="Y119" s="67"/>
      <c r="Z119" s="67"/>
      <c r="AA119" s="71" t="s">
        <v>69</v>
      </c>
      <c r="AB119" s="71"/>
      <c r="AC119" s="71"/>
      <c r="AD119" s="71"/>
      <c r="AE119" s="72"/>
    </row>
    <row r="120" customFormat="false" ht="13.5" hidden="false" customHeight="false" outlineLevel="0" collapsed="false">
      <c r="B120" s="62" t="s">
        <v>82</v>
      </c>
      <c r="C120" s="62"/>
      <c r="D120" s="62"/>
      <c r="E120" s="65" t="s">
        <v>116</v>
      </c>
      <c r="F120" s="65"/>
      <c r="G120" s="65"/>
      <c r="H120" s="66"/>
      <c r="I120" s="66"/>
      <c r="J120" s="66"/>
      <c r="K120" s="73"/>
      <c r="L120" s="67"/>
      <c r="M120" s="67"/>
      <c r="N120" s="67"/>
      <c r="O120" s="75"/>
      <c r="P120" s="74"/>
      <c r="Q120" s="74"/>
      <c r="R120" s="73"/>
      <c r="S120" s="72"/>
      <c r="T120" s="66"/>
      <c r="U120" s="66"/>
      <c r="V120" s="66"/>
      <c r="W120" s="73"/>
      <c r="X120" s="71"/>
      <c r="Y120" s="74"/>
      <c r="Z120" s="76"/>
      <c r="AA120" s="71"/>
      <c r="AB120" s="71"/>
      <c r="AC120" s="71"/>
      <c r="AD120" s="71"/>
      <c r="AE120" s="72"/>
    </row>
    <row r="121" customFormat="false" ht="13.5" hidden="false" customHeight="false" outlineLevel="0" collapsed="false">
      <c r="E121" s="30"/>
      <c r="F121" s="31"/>
      <c r="G121" s="31"/>
      <c r="K121" s="9"/>
      <c r="L121" s="77"/>
      <c r="M121" s="78"/>
      <c r="N121" s="78"/>
      <c r="P121" s="35"/>
      <c r="Q121" s="35"/>
      <c r="R121" s="9"/>
      <c r="S121" s="77"/>
      <c r="T121" s="78"/>
      <c r="U121" s="78"/>
      <c r="Y121" s="9"/>
      <c r="Z121" s="77"/>
      <c r="AA121" s="78"/>
      <c r="AB121" s="78"/>
      <c r="AD121" s="35"/>
      <c r="AE121" s="35"/>
      <c r="AF121" s="9"/>
      <c r="AG121" s="77"/>
    </row>
    <row r="123" customFormat="false" ht="13.5" hidden="false" customHeight="false" outlineLevel="0" collapsed="false">
      <c r="AA123" s="1" t="s">
        <v>117</v>
      </c>
    </row>
    <row r="124" customFormat="false" ht="13.5" hidden="false" customHeight="false" outlineLevel="0" collapsed="false">
      <c r="P124" s="79"/>
      <c r="Q124" s="79"/>
      <c r="AA124" s="1" t="s">
        <v>118</v>
      </c>
    </row>
    <row r="125" customFormat="false" ht="13.5" hidden="false" customHeight="false" outlineLevel="0" collapsed="false">
      <c r="P125" s="80"/>
      <c r="Q125" s="80"/>
      <c r="AA125" s="81" t="s">
        <v>119</v>
      </c>
    </row>
    <row r="126" customFormat="false" ht="13.5" hidden="false" customHeight="false" outlineLevel="0" collapsed="false">
      <c r="AA126" s="81" t="s">
        <v>120</v>
      </c>
    </row>
    <row r="127" customFormat="false" ht="13.5" hidden="false" customHeight="false" outlineLevel="0" collapsed="false">
      <c r="P127" s="79"/>
      <c r="Q127" s="79"/>
    </row>
    <row r="128" customFormat="false" ht="13.5" hidden="false" customHeight="true" outlineLevel="0" collapsed="false">
      <c r="J128" s="82"/>
      <c r="K128" s="12"/>
      <c r="P128" s="80"/>
      <c r="Q128" s="80"/>
    </row>
    <row r="129" customFormat="false" ht="13.5" hidden="false" customHeight="true" outlineLevel="0" collapsed="false">
      <c r="F129" s="83"/>
      <c r="G129" s="84"/>
      <c r="H129" s="84"/>
      <c r="I129" s="85" t="s">
        <v>121</v>
      </c>
      <c r="J129" s="85"/>
      <c r="K129" s="84"/>
      <c r="L129" s="84"/>
      <c r="M129" s="86"/>
      <c r="P129" s="80"/>
      <c r="Q129" s="80"/>
      <c r="W129" s="79"/>
      <c r="X129" s="79"/>
    </row>
    <row r="130" s="9" customFormat="true" ht="13.5" hidden="false" customHeight="false" outlineLevel="0" collapsed="false">
      <c r="F130" s="87"/>
      <c r="I130" s="79"/>
      <c r="J130" s="79"/>
      <c r="M130" s="88"/>
      <c r="W130" s="79"/>
      <c r="X130" s="79"/>
    </row>
    <row r="131" customFormat="false" ht="13.5" hidden="false" customHeight="false" outlineLevel="0" collapsed="false">
      <c r="F131" s="82"/>
      <c r="G131" s="12"/>
      <c r="M131" s="89"/>
      <c r="O131" s="12"/>
    </row>
    <row r="132" customFormat="false" ht="13.5" hidden="false" customHeight="false" outlineLevel="0" collapsed="false">
      <c r="D132" s="83"/>
      <c r="E132" s="85" t="s">
        <v>31</v>
      </c>
      <c r="F132" s="85"/>
      <c r="H132" s="82"/>
      <c r="L132" s="83"/>
      <c r="M132" s="85" t="s">
        <v>122</v>
      </c>
      <c r="N132" s="85"/>
      <c r="O132" s="86"/>
      <c r="S132" s="79"/>
      <c r="T132" s="79"/>
      <c r="AA132" s="79"/>
      <c r="AB132" s="79"/>
    </row>
    <row r="133" customFormat="false" ht="13.5" hidden="false" customHeight="false" outlineLevel="0" collapsed="false">
      <c r="D133" s="87"/>
      <c r="E133" s="79"/>
      <c r="F133" s="79"/>
      <c r="G133" s="89"/>
      <c r="L133" s="82"/>
      <c r="M133" s="79"/>
      <c r="N133" s="79"/>
      <c r="O133" s="89"/>
      <c r="S133" s="79"/>
      <c r="T133" s="79"/>
      <c r="AA133" s="79"/>
      <c r="AB133" s="79"/>
    </row>
    <row r="134" customFormat="false" ht="13.5" hidden="false" customHeight="true" outlineLevel="0" collapsed="false">
      <c r="D134" s="82"/>
      <c r="G134" s="89"/>
      <c r="L134" s="82"/>
      <c r="M134" s="79"/>
      <c r="N134" s="79"/>
      <c r="O134" s="89"/>
      <c r="AA134" s="79"/>
      <c r="AB134" s="79"/>
    </row>
    <row r="135" customFormat="false" ht="13.5" hidden="false" customHeight="false" outlineLevel="0" collapsed="false">
      <c r="C135" s="79" t="s">
        <v>107</v>
      </c>
      <c r="D135" s="79"/>
      <c r="G135" s="79" t="s">
        <v>108</v>
      </c>
      <c r="H135" s="79"/>
      <c r="K135" s="79" t="s">
        <v>109</v>
      </c>
      <c r="L135" s="79"/>
      <c r="O135" s="79" t="s">
        <v>110</v>
      </c>
      <c r="P135" s="79"/>
      <c r="Q135" s="79"/>
      <c r="R135" s="79"/>
      <c r="U135" s="79"/>
      <c r="V135" s="79"/>
      <c r="Y135" s="79"/>
      <c r="Z135" s="79"/>
      <c r="AC135" s="79"/>
      <c r="AD135" s="79"/>
    </row>
    <row r="136" customFormat="false" ht="13.5" hidden="false" customHeight="false" outlineLevel="0" collapsed="false">
      <c r="C136" s="90"/>
      <c r="D136" s="90"/>
      <c r="G136" s="90"/>
      <c r="H136" s="90"/>
      <c r="K136" s="90"/>
      <c r="L136" s="90"/>
      <c r="O136" s="90"/>
      <c r="P136" s="90"/>
      <c r="Q136" s="90"/>
      <c r="R136" s="90"/>
      <c r="U136" s="90"/>
      <c r="V136" s="90"/>
      <c r="Y136" s="90"/>
      <c r="Z136" s="90"/>
      <c r="AC136" s="90"/>
      <c r="AD136" s="90"/>
    </row>
    <row r="137" customFormat="false" ht="13.5" hidden="false" customHeight="false" outlineLevel="0" collapsed="false">
      <c r="C137" s="90"/>
      <c r="D137" s="90"/>
      <c r="G137" s="90"/>
      <c r="H137" s="90"/>
      <c r="K137" s="90"/>
      <c r="L137" s="90"/>
      <c r="O137" s="90"/>
      <c r="P137" s="90"/>
      <c r="Q137" s="90"/>
      <c r="R137" s="90"/>
      <c r="U137" s="90"/>
      <c r="V137" s="90"/>
      <c r="Y137" s="90"/>
      <c r="Z137" s="90"/>
      <c r="AC137" s="90"/>
      <c r="AD137" s="90"/>
    </row>
    <row r="138" customFormat="false" ht="13.5" hidden="false" customHeight="false" outlineLevel="0" collapsed="false">
      <c r="C138" s="90"/>
      <c r="D138" s="90"/>
      <c r="G138" s="90"/>
      <c r="H138" s="90"/>
      <c r="K138" s="90"/>
      <c r="L138" s="90"/>
      <c r="O138" s="90"/>
      <c r="P138" s="90"/>
      <c r="Q138" s="90"/>
      <c r="R138" s="90"/>
      <c r="U138" s="90"/>
      <c r="V138" s="90"/>
      <c r="Y138" s="90"/>
      <c r="Z138" s="90"/>
      <c r="AC138" s="90"/>
      <c r="AD138" s="90"/>
    </row>
    <row r="139" customFormat="false" ht="13.5" hidden="false" customHeight="false" outlineLevel="0" collapsed="false">
      <c r="C139" s="90"/>
      <c r="D139" s="90"/>
      <c r="G139" s="90"/>
      <c r="H139" s="90"/>
      <c r="K139" s="90"/>
      <c r="L139" s="90"/>
      <c r="O139" s="90"/>
      <c r="P139" s="90"/>
      <c r="Q139" s="90"/>
      <c r="R139" s="90"/>
      <c r="U139" s="90"/>
      <c r="V139" s="90"/>
      <c r="Y139" s="90"/>
      <c r="Z139" s="90"/>
      <c r="AC139" s="90"/>
      <c r="AD139" s="90"/>
    </row>
    <row r="140" customFormat="false" ht="13.5" hidden="false" customHeight="false" outlineLevel="0" collapsed="false">
      <c r="C140" s="90"/>
      <c r="D140" s="90"/>
      <c r="G140" s="90"/>
      <c r="H140" s="90"/>
      <c r="K140" s="90"/>
      <c r="L140" s="90"/>
      <c r="O140" s="90"/>
      <c r="P140" s="90"/>
      <c r="Q140" s="90"/>
      <c r="R140" s="90"/>
      <c r="U140" s="90"/>
      <c r="V140" s="90"/>
      <c r="Y140" s="90"/>
      <c r="Z140" s="90"/>
      <c r="AC140" s="90"/>
      <c r="AD140" s="90"/>
    </row>
    <row r="141" customFormat="false" ht="13.5" hidden="false" customHeight="false" outlineLevel="0" collapsed="false">
      <c r="C141" s="90"/>
      <c r="D141" s="90"/>
      <c r="G141" s="90"/>
      <c r="H141" s="90"/>
      <c r="K141" s="90"/>
      <c r="L141" s="90"/>
      <c r="O141" s="90"/>
      <c r="P141" s="90"/>
      <c r="Q141" s="90"/>
      <c r="R141" s="90"/>
      <c r="U141" s="90"/>
      <c r="V141" s="90"/>
      <c r="Y141" s="90"/>
      <c r="Z141" s="90"/>
      <c r="AC141" s="90"/>
      <c r="AD141" s="90"/>
    </row>
    <row r="142" customFormat="false" ht="13.5" hidden="false" customHeight="false" outlineLevel="0" collapsed="false">
      <c r="C142" s="90"/>
      <c r="D142" s="90"/>
      <c r="G142" s="90"/>
      <c r="H142" s="90"/>
      <c r="K142" s="90"/>
      <c r="L142" s="90"/>
      <c r="O142" s="90"/>
      <c r="P142" s="90"/>
      <c r="Q142" s="90"/>
      <c r="R142" s="90"/>
      <c r="U142" s="90"/>
      <c r="V142" s="90"/>
      <c r="Y142" s="90"/>
      <c r="Z142" s="90"/>
      <c r="AC142" s="90"/>
      <c r="AD142" s="90"/>
    </row>
    <row r="143" customFormat="false" ht="13.5" hidden="false" customHeight="false" outlineLevel="0" collapsed="false">
      <c r="C143" s="90"/>
      <c r="D143" s="90"/>
      <c r="G143" s="90"/>
      <c r="H143" s="90"/>
      <c r="K143" s="90"/>
      <c r="L143" s="90"/>
      <c r="O143" s="90"/>
      <c r="P143" s="90"/>
      <c r="Q143" s="90"/>
      <c r="R143" s="90"/>
      <c r="U143" s="90"/>
      <c r="V143" s="90"/>
      <c r="Y143" s="90"/>
      <c r="Z143" s="90"/>
      <c r="AC143" s="90"/>
      <c r="AD143" s="90"/>
    </row>
    <row r="144" customFormat="false" ht="13.5" hidden="false" customHeight="false" outlineLevel="0" collapsed="false">
      <c r="C144" s="90"/>
      <c r="D144" s="90"/>
      <c r="G144" s="90"/>
      <c r="H144" s="90"/>
      <c r="K144" s="90"/>
      <c r="L144" s="90"/>
      <c r="O144" s="90"/>
      <c r="P144" s="90"/>
      <c r="Q144" s="90"/>
      <c r="R144" s="90"/>
      <c r="U144" s="90"/>
      <c r="V144" s="90"/>
      <c r="Y144" s="90"/>
      <c r="Z144" s="90"/>
      <c r="AC144" s="90"/>
      <c r="AD144" s="90"/>
    </row>
    <row r="146" customFormat="false" ht="13.5" hidden="false" customHeight="false" outlineLevel="0" collapsed="false">
      <c r="F146" s="91"/>
      <c r="G146" s="12"/>
      <c r="H146" s="12"/>
      <c r="I146" s="12" t="s">
        <v>39</v>
      </c>
      <c r="J146" s="12"/>
      <c r="K146" s="12"/>
      <c r="L146" s="12"/>
      <c r="M146" s="92"/>
    </row>
    <row r="147" customFormat="false" ht="13.5" hidden="false" customHeight="false" outlineLevel="0" collapsed="false">
      <c r="I147" s="86"/>
    </row>
  </sheetData>
  <mergeCells count="517">
    <mergeCell ref="A1:AI1"/>
    <mergeCell ref="A2:AI2"/>
    <mergeCell ref="AE33:AH33"/>
    <mergeCell ref="AE35:AH35"/>
    <mergeCell ref="AA37:AD37"/>
    <mergeCell ref="AE37:AH37"/>
    <mergeCell ref="C39:G39"/>
    <mergeCell ref="I39:M39"/>
    <mergeCell ref="O39:S39"/>
    <mergeCell ref="U39:Y39"/>
    <mergeCell ref="AA39:AE39"/>
    <mergeCell ref="D41:G41"/>
    <mergeCell ref="J41:M41"/>
    <mergeCell ref="P41:S41"/>
    <mergeCell ref="V41:Y41"/>
    <mergeCell ref="AB41:AE41"/>
    <mergeCell ref="J42:M42"/>
    <mergeCell ref="P42:S42"/>
    <mergeCell ref="V42:Y42"/>
    <mergeCell ref="AB42:AE42"/>
    <mergeCell ref="D43:G43"/>
    <mergeCell ref="J43:M43"/>
    <mergeCell ref="P43:S43"/>
    <mergeCell ref="V43:Y43"/>
    <mergeCell ref="AB43:AE43"/>
    <mergeCell ref="D44:G44"/>
    <mergeCell ref="J44:M44"/>
    <mergeCell ref="P44:S44"/>
    <mergeCell ref="V44:Y44"/>
    <mergeCell ref="AB44:AE44"/>
    <mergeCell ref="A48:C48"/>
    <mergeCell ref="D48:F48"/>
    <mergeCell ref="G48:T48"/>
    <mergeCell ref="U48:AH48"/>
    <mergeCell ref="A49:C49"/>
    <mergeCell ref="D49:F49"/>
    <mergeCell ref="G49:R49"/>
    <mergeCell ref="S49:T49"/>
    <mergeCell ref="U49:AF49"/>
    <mergeCell ref="AG49:AH49"/>
    <mergeCell ref="A50:C50"/>
    <mergeCell ref="D50:F50"/>
    <mergeCell ref="S50:T50"/>
    <mergeCell ref="AG50:AH50"/>
    <mergeCell ref="A51:C51"/>
    <mergeCell ref="D51:F51"/>
    <mergeCell ref="S51:T51"/>
    <mergeCell ref="AG51:AH51"/>
    <mergeCell ref="A52:C52"/>
    <mergeCell ref="D52:F52"/>
    <mergeCell ref="S52:T52"/>
    <mergeCell ref="AG52:AH52"/>
    <mergeCell ref="A53:C53"/>
    <mergeCell ref="D53:F53"/>
    <mergeCell ref="S53:T53"/>
    <mergeCell ref="AG53:AH53"/>
    <mergeCell ref="A54:C54"/>
    <mergeCell ref="D54:F54"/>
    <mergeCell ref="S54:T54"/>
    <mergeCell ref="AG54:AH54"/>
    <mergeCell ref="A55:C55"/>
    <mergeCell ref="D55:F55"/>
    <mergeCell ref="S55:T55"/>
    <mergeCell ref="AG55:AH55"/>
    <mergeCell ref="A56:C56"/>
    <mergeCell ref="D56:F56"/>
    <mergeCell ref="G56:AH56"/>
    <mergeCell ref="A59:C59"/>
    <mergeCell ref="D59:F59"/>
    <mergeCell ref="G59:T59"/>
    <mergeCell ref="A60:C60"/>
    <mergeCell ref="D60:F60"/>
    <mergeCell ref="G60:R60"/>
    <mergeCell ref="S60:T60"/>
    <mergeCell ref="A61:C61"/>
    <mergeCell ref="D61:F61"/>
    <mergeCell ref="S61:T61"/>
    <mergeCell ref="A62:C62"/>
    <mergeCell ref="D62:F62"/>
    <mergeCell ref="S62:T62"/>
    <mergeCell ref="A63:C63"/>
    <mergeCell ref="D63:F63"/>
    <mergeCell ref="S63:T63"/>
    <mergeCell ref="A64:C64"/>
    <mergeCell ref="D64:F64"/>
    <mergeCell ref="G64:T64"/>
    <mergeCell ref="A68:D68"/>
    <mergeCell ref="E68:H68"/>
    <mergeCell ref="I68:L68"/>
    <mergeCell ref="M68:P68"/>
    <mergeCell ref="Q68:T68"/>
    <mergeCell ref="U68:V68"/>
    <mergeCell ref="W68:X68"/>
    <mergeCell ref="Y68:Z68"/>
    <mergeCell ref="AA68:AB68"/>
    <mergeCell ref="AC68:AD68"/>
    <mergeCell ref="AE68:AF68"/>
    <mergeCell ref="AG68:AH68"/>
    <mergeCell ref="AI68:AJ68"/>
    <mergeCell ref="A69:D70"/>
    <mergeCell ref="E69:H70"/>
    <mergeCell ref="I69:L69"/>
    <mergeCell ref="M69:P69"/>
    <mergeCell ref="Q69:T69"/>
    <mergeCell ref="U69:V70"/>
    <mergeCell ref="W69:X70"/>
    <mergeCell ref="Y69:Z70"/>
    <mergeCell ref="AA69:AB70"/>
    <mergeCell ref="AC69:AD70"/>
    <mergeCell ref="AE69:AF70"/>
    <mergeCell ref="AG69:AH70"/>
    <mergeCell ref="AI69:AJ70"/>
    <mergeCell ref="AQ69:AQ70"/>
    <mergeCell ref="I70:J70"/>
    <mergeCell ref="K70:L70"/>
    <mergeCell ref="M70:N70"/>
    <mergeCell ref="O70:P70"/>
    <mergeCell ref="Q70:R70"/>
    <mergeCell ref="S70:T70"/>
    <mergeCell ref="A71:D72"/>
    <mergeCell ref="E71:H71"/>
    <mergeCell ref="I71:L72"/>
    <mergeCell ref="M71:P71"/>
    <mergeCell ref="Q71:T71"/>
    <mergeCell ref="U71:V72"/>
    <mergeCell ref="W71:X72"/>
    <mergeCell ref="Y71:Z72"/>
    <mergeCell ref="AA71:AB72"/>
    <mergeCell ref="AC71:AD72"/>
    <mergeCell ref="AE71:AF72"/>
    <mergeCell ref="AG71:AH72"/>
    <mergeCell ref="AI71:AJ72"/>
    <mergeCell ref="AQ71:AQ72"/>
    <mergeCell ref="E72:F72"/>
    <mergeCell ref="G72:H72"/>
    <mergeCell ref="M72:N72"/>
    <mergeCell ref="O72:P72"/>
    <mergeCell ref="Q72:R72"/>
    <mergeCell ref="S72:T72"/>
    <mergeCell ref="A73:D74"/>
    <mergeCell ref="E73:H73"/>
    <mergeCell ref="I73:L73"/>
    <mergeCell ref="M73:P74"/>
    <mergeCell ref="Q73:T73"/>
    <mergeCell ref="U73:V74"/>
    <mergeCell ref="W73:X74"/>
    <mergeCell ref="Y73:Z74"/>
    <mergeCell ref="AA73:AB74"/>
    <mergeCell ref="AC73:AD74"/>
    <mergeCell ref="AE73:AF74"/>
    <mergeCell ref="AG73:AH74"/>
    <mergeCell ref="AI73:AJ74"/>
    <mergeCell ref="AQ73:AQ74"/>
    <mergeCell ref="E74:F74"/>
    <mergeCell ref="G74:H74"/>
    <mergeCell ref="I74:J74"/>
    <mergeCell ref="K74:L74"/>
    <mergeCell ref="Q74:R74"/>
    <mergeCell ref="S74:T74"/>
    <mergeCell ref="A75:D76"/>
    <mergeCell ref="E75:H75"/>
    <mergeCell ref="I75:L75"/>
    <mergeCell ref="M75:P75"/>
    <mergeCell ref="Q75:T76"/>
    <mergeCell ref="U75:V76"/>
    <mergeCell ref="W75:X76"/>
    <mergeCell ref="Y75:Z76"/>
    <mergeCell ref="AA75:AB76"/>
    <mergeCell ref="AC75:AD76"/>
    <mergeCell ref="AE75:AF76"/>
    <mergeCell ref="AG75:AH76"/>
    <mergeCell ref="AI75:AJ76"/>
    <mergeCell ref="AQ75:AQ76"/>
    <mergeCell ref="E76:F76"/>
    <mergeCell ref="G76:H76"/>
    <mergeCell ref="I76:J76"/>
    <mergeCell ref="K76:L76"/>
    <mergeCell ref="M76:N76"/>
    <mergeCell ref="O76:P76"/>
    <mergeCell ref="A78:D78"/>
    <mergeCell ref="E78:H78"/>
    <mergeCell ref="I78:L78"/>
    <mergeCell ref="M78:P78"/>
    <mergeCell ref="Q78:T78"/>
    <mergeCell ref="U78:V78"/>
    <mergeCell ref="W78:X78"/>
    <mergeCell ref="Y78:Z78"/>
    <mergeCell ref="AA78:AB78"/>
    <mergeCell ref="AC78:AD78"/>
    <mergeCell ref="AE78:AF78"/>
    <mergeCell ref="AG78:AH78"/>
    <mergeCell ref="AI78:AJ78"/>
    <mergeCell ref="A79:D80"/>
    <mergeCell ref="E79:H80"/>
    <mergeCell ref="I79:L79"/>
    <mergeCell ref="M79:P79"/>
    <mergeCell ref="Q79:T79"/>
    <mergeCell ref="U79:V80"/>
    <mergeCell ref="W79:X80"/>
    <mergeCell ref="Y79:Z80"/>
    <mergeCell ref="AA79:AB80"/>
    <mergeCell ref="AC79:AD80"/>
    <mergeCell ref="AE79:AF80"/>
    <mergeCell ref="AG79:AH80"/>
    <mergeCell ref="AI79:AJ80"/>
    <mergeCell ref="AQ79:AQ80"/>
    <mergeCell ref="I80:J80"/>
    <mergeCell ref="K80:L80"/>
    <mergeCell ref="M80:N80"/>
    <mergeCell ref="O80:P80"/>
    <mergeCell ref="Q80:R80"/>
    <mergeCell ref="S80:T80"/>
    <mergeCell ref="A81:D82"/>
    <mergeCell ref="E81:H81"/>
    <mergeCell ref="I81:L82"/>
    <mergeCell ref="M81:P81"/>
    <mergeCell ref="Q81:T81"/>
    <mergeCell ref="U81:V82"/>
    <mergeCell ref="W81:X82"/>
    <mergeCell ref="Y81:Z82"/>
    <mergeCell ref="AA81:AB82"/>
    <mergeCell ref="AC81:AD82"/>
    <mergeCell ref="AE81:AF82"/>
    <mergeCell ref="AG81:AH82"/>
    <mergeCell ref="AI81:AJ82"/>
    <mergeCell ref="AQ81:AQ82"/>
    <mergeCell ref="E82:F82"/>
    <mergeCell ref="G82:H82"/>
    <mergeCell ref="M82:N82"/>
    <mergeCell ref="O82:P82"/>
    <mergeCell ref="Q82:R82"/>
    <mergeCell ref="S82:T82"/>
    <mergeCell ref="A83:D84"/>
    <mergeCell ref="E83:H83"/>
    <mergeCell ref="I83:L83"/>
    <mergeCell ref="M83:P84"/>
    <mergeCell ref="Q83:T83"/>
    <mergeCell ref="U83:V84"/>
    <mergeCell ref="W83:X84"/>
    <mergeCell ref="Y83:Z84"/>
    <mergeCell ref="AA83:AB84"/>
    <mergeCell ref="AC83:AD84"/>
    <mergeCell ref="AE83:AF84"/>
    <mergeCell ref="AG83:AH84"/>
    <mergeCell ref="AI83:AJ84"/>
    <mergeCell ref="AQ83:AQ84"/>
    <mergeCell ref="E84:F84"/>
    <mergeCell ref="G84:H84"/>
    <mergeCell ref="I84:J84"/>
    <mergeCell ref="K84:L84"/>
    <mergeCell ref="Q84:R84"/>
    <mergeCell ref="S84:T84"/>
    <mergeCell ref="A85:D86"/>
    <mergeCell ref="E85:H85"/>
    <mergeCell ref="I85:L85"/>
    <mergeCell ref="M85:P85"/>
    <mergeCell ref="Q85:T86"/>
    <mergeCell ref="U85:V86"/>
    <mergeCell ref="W85:X86"/>
    <mergeCell ref="Y85:Z86"/>
    <mergeCell ref="AA85:AB86"/>
    <mergeCell ref="AC85:AD86"/>
    <mergeCell ref="AE85:AF86"/>
    <mergeCell ref="AG85:AH86"/>
    <mergeCell ref="AI85:AJ86"/>
    <mergeCell ref="AQ85:AQ86"/>
    <mergeCell ref="E86:F86"/>
    <mergeCell ref="G86:H86"/>
    <mergeCell ref="I86:J86"/>
    <mergeCell ref="K86:L86"/>
    <mergeCell ref="M86:N86"/>
    <mergeCell ref="O86:P86"/>
    <mergeCell ref="A88:D88"/>
    <mergeCell ref="E88:H88"/>
    <mergeCell ref="I88:L88"/>
    <mergeCell ref="M88:P88"/>
    <mergeCell ref="Q88:T88"/>
    <mergeCell ref="U88:V88"/>
    <mergeCell ref="W88:X88"/>
    <mergeCell ref="Y88:Z88"/>
    <mergeCell ref="AA88:AB88"/>
    <mergeCell ref="AC88:AD88"/>
    <mergeCell ref="AE88:AF88"/>
    <mergeCell ref="AG88:AH88"/>
    <mergeCell ref="AI88:AJ88"/>
    <mergeCell ref="A89:D90"/>
    <mergeCell ref="E89:H90"/>
    <mergeCell ref="I89:L89"/>
    <mergeCell ref="M89:P89"/>
    <mergeCell ref="Q89:T89"/>
    <mergeCell ref="U89:V90"/>
    <mergeCell ref="W89:X90"/>
    <mergeCell ref="Y89:Z90"/>
    <mergeCell ref="AA89:AB90"/>
    <mergeCell ref="AC89:AD90"/>
    <mergeCell ref="AE89:AF90"/>
    <mergeCell ref="AG89:AH90"/>
    <mergeCell ref="AI89:AJ90"/>
    <mergeCell ref="AQ89:AQ90"/>
    <mergeCell ref="I90:J90"/>
    <mergeCell ref="K90:L90"/>
    <mergeCell ref="M90:N90"/>
    <mergeCell ref="O90:P90"/>
    <mergeCell ref="Q90:R90"/>
    <mergeCell ref="S90:T90"/>
    <mergeCell ref="A91:D92"/>
    <mergeCell ref="E91:H91"/>
    <mergeCell ref="I91:L92"/>
    <mergeCell ref="M91:P91"/>
    <mergeCell ref="Q91:T91"/>
    <mergeCell ref="U91:V92"/>
    <mergeCell ref="W91:X92"/>
    <mergeCell ref="Y91:Z92"/>
    <mergeCell ref="AA91:AB92"/>
    <mergeCell ref="AC91:AD92"/>
    <mergeCell ref="AE91:AF92"/>
    <mergeCell ref="AG91:AH92"/>
    <mergeCell ref="AI91:AJ92"/>
    <mergeCell ref="AQ91:AQ92"/>
    <mergeCell ref="E92:F92"/>
    <mergeCell ref="G92:H92"/>
    <mergeCell ref="M92:N92"/>
    <mergeCell ref="O92:P92"/>
    <mergeCell ref="Q92:R92"/>
    <mergeCell ref="S92:T92"/>
    <mergeCell ref="A93:D94"/>
    <mergeCell ref="E93:H93"/>
    <mergeCell ref="I93:L93"/>
    <mergeCell ref="M93:P94"/>
    <mergeCell ref="Q93:T93"/>
    <mergeCell ref="U93:V94"/>
    <mergeCell ref="W93:X94"/>
    <mergeCell ref="Y93:Z94"/>
    <mergeCell ref="AA93:AB94"/>
    <mergeCell ref="AC93:AD94"/>
    <mergeCell ref="AE93:AF94"/>
    <mergeCell ref="AG93:AH94"/>
    <mergeCell ref="AI93:AJ94"/>
    <mergeCell ref="AQ93:AQ94"/>
    <mergeCell ref="E94:F94"/>
    <mergeCell ref="G94:H94"/>
    <mergeCell ref="I94:J94"/>
    <mergeCell ref="K94:L94"/>
    <mergeCell ref="Q94:R94"/>
    <mergeCell ref="S94:T94"/>
    <mergeCell ref="A95:D96"/>
    <mergeCell ref="E95:H95"/>
    <mergeCell ref="I95:L95"/>
    <mergeCell ref="M95:P95"/>
    <mergeCell ref="Q95:T96"/>
    <mergeCell ref="U95:V96"/>
    <mergeCell ref="W95:X96"/>
    <mergeCell ref="Y95:Z96"/>
    <mergeCell ref="AA95:AB96"/>
    <mergeCell ref="AC95:AD96"/>
    <mergeCell ref="AE95:AF96"/>
    <mergeCell ref="AG95:AH96"/>
    <mergeCell ref="AI95:AJ96"/>
    <mergeCell ref="AQ95:AQ96"/>
    <mergeCell ref="E96:F96"/>
    <mergeCell ref="G96:H96"/>
    <mergeCell ref="I96:J96"/>
    <mergeCell ref="K96:L96"/>
    <mergeCell ref="M96:N96"/>
    <mergeCell ref="O96:P96"/>
    <mergeCell ref="A98:D98"/>
    <mergeCell ref="E98:H98"/>
    <mergeCell ref="I98:L98"/>
    <mergeCell ref="M98:P98"/>
    <mergeCell ref="Q98:T98"/>
    <mergeCell ref="U98:V98"/>
    <mergeCell ref="W98:X98"/>
    <mergeCell ref="Y98:Z98"/>
    <mergeCell ref="AA98:AB98"/>
    <mergeCell ref="AC98:AD98"/>
    <mergeCell ref="AE98:AF98"/>
    <mergeCell ref="AG98:AH98"/>
    <mergeCell ref="AI98:AJ98"/>
    <mergeCell ref="A99:D100"/>
    <mergeCell ref="E99:H100"/>
    <mergeCell ref="I99:L99"/>
    <mergeCell ref="M99:P99"/>
    <mergeCell ref="Q99:T99"/>
    <mergeCell ref="U99:V100"/>
    <mergeCell ref="W99:X100"/>
    <mergeCell ref="Y99:Z100"/>
    <mergeCell ref="AA99:AB100"/>
    <mergeCell ref="AC99:AD100"/>
    <mergeCell ref="AE99:AF100"/>
    <mergeCell ref="AG99:AH100"/>
    <mergeCell ref="AI99:AJ100"/>
    <mergeCell ref="AQ99:AQ100"/>
    <mergeCell ref="I100:J100"/>
    <mergeCell ref="K100:L100"/>
    <mergeCell ref="M100:N100"/>
    <mergeCell ref="O100:P100"/>
    <mergeCell ref="Q100:R100"/>
    <mergeCell ref="S100:T100"/>
    <mergeCell ref="A101:D102"/>
    <mergeCell ref="E101:H101"/>
    <mergeCell ref="I101:L102"/>
    <mergeCell ref="M101:P101"/>
    <mergeCell ref="Q101:T101"/>
    <mergeCell ref="U101:V102"/>
    <mergeCell ref="W101:X102"/>
    <mergeCell ref="Y101:Z102"/>
    <mergeCell ref="AA101:AB102"/>
    <mergeCell ref="AC101:AD102"/>
    <mergeCell ref="AE101:AF102"/>
    <mergeCell ref="AG101:AH102"/>
    <mergeCell ref="AI101:AJ102"/>
    <mergeCell ref="AQ101:AQ102"/>
    <mergeCell ref="E102:F102"/>
    <mergeCell ref="G102:H102"/>
    <mergeCell ref="M102:N102"/>
    <mergeCell ref="O102:P102"/>
    <mergeCell ref="Q102:R102"/>
    <mergeCell ref="S102:T102"/>
    <mergeCell ref="A103:D104"/>
    <mergeCell ref="E103:H103"/>
    <mergeCell ref="I103:L103"/>
    <mergeCell ref="M103:P104"/>
    <mergeCell ref="Q103:T103"/>
    <mergeCell ref="U103:V104"/>
    <mergeCell ref="W103:X104"/>
    <mergeCell ref="Y103:Z104"/>
    <mergeCell ref="AA103:AB104"/>
    <mergeCell ref="AC103:AD104"/>
    <mergeCell ref="AE103:AF104"/>
    <mergeCell ref="AG103:AH104"/>
    <mergeCell ref="AI103:AJ104"/>
    <mergeCell ref="AQ103:AQ104"/>
    <mergeCell ref="E104:F104"/>
    <mergeCell ref="G104:H104"/>
    <mergeCell ref="I104:J104"/>
    <mergeCell ref="K104:L104"/>
    <mergeCell ref="Q104:R104"/>
    <mergeCell ref="S104:T104"/>
    <mergeCell ref="A105:D106"/>
    <mergeCell ref="E105:H105"/>
    <mergeCell ref="I105:L105"/>
    <mergeCell ref="M105:P105"/>
    <mergeCell ref="Q105:T106"/>
    <mergeCell ref="U105:V106"/>
    <mergeCell ref="W105:X106"/>
    <mergeCell ref="Y105:Z106"/>
    <mergeCell ref="AA105:AB106"/>
    <mergeCell ref="AC105:AD106"/>
    <mergeCell ref="AE105:AF106"/>
    <mergeCell ref="AG105:AH106"/>
    <mergeCell ref="AI105:AJ106"/>
    <mergeCell ref="AQ105:AQ106"/>
    <mergeCell ref="E106:F106"/>
    <mergeCell ref="G106:H106"/>
    <mergeCell ref="I106:J106"/>
    <mergeCell ref="K106:L106"/>
    <mergeCell ref="M106:N106"/>
    <mergeCell ref="O106:P106"/>
    <mergeCell ref="B116:D116"/>
    <mergeCell ref="E116:G116"/>
    <mergeCell ref="H116:AE116"/>
    <mergeCell ref="B117:D117"/>
    <mergeCell ref="E117:G117"/>
    <mergeCell ref="H117:N117"/>
    <mergeCell ref="O117:S117"/>
    <mergeCell ref="T117:Z117"/>
    <mergeCell ref="AA117:AE117"/>
    <mergeCell ref="B118:D118"/>
    <mergeCell ref="E118:G118"/>
    <mergeCell ref="H118:J118"/>
    <mergeCell ref="L118:N118"/>
    <mergeCell ref="T118:V118"/>
    <mergeCell ref="B119:D119"/>
    <mergeCell ref="E119:G119"/>
    <mergeCell ref="H119:J119"/>
    <mergeCell ref="L119:N119"/>
    <mergeCell ref="T119:V119"/>
    <mergeCell ref="X119:Z119"/>
    <mergeCell ref="B120:D120"/>
    <mergeCell ref="E120:G120"/>
    <mergeCell ref="H120:J120"/>
    <mergeCell ref="L120:N120"/>
    <mergeCell ref="T120:V120"/>
    <mergeCell ref="P124:Q124"/>
    <mergeCell ref="P125:Q125"/>
    <mergeCell ref="P127:Q127"/>
    <mergeCell ref="P128:Q129"/>
    <mergeCell ref="I129:J129"/>
    <mergeCell ref="W129:X129"/>
    <mergeCell ref="I130:J130"/>
    <mergeCell ref="W130:X130"/>
    <mergeCell ref="E132:F132"/>
    <mergeCell ref="M132:N132"/>
    <mergeCell ref="S132:T132"/>
    <mergeCell ref="AA132:AB132"/>
    <mergeCell ref="E133:F133"/>
    <mergeCell ref="M133:N133"/>
    <mergeCell ref="S133:T133"/>
    <mergeCell ref="AA133:AB133"/>
    <mergeCell ref="M134:N134"/>
    <mergeCell ref="AA134:AB134"/>
    <mergeCell ref="C135:D135"/>
    <mergeCell ref="G135:H135"/>
    <mergeCell ref="K135:L135"/>
    <mergeCell ref="O135:P135"/>
    <mergeCell ref="Q135:R135"/>
    <mergeCell ref="U135:V135"/>
    <mergeCell ref="Y135:Z135"/>
    <mergeCell ref="AC135:AD135"/>
    <mergeCell ref="C136:D144"/>
    <mergeCell ref="G136:H144"/>
    <mergeCell ref="K136:L144"/>
    <mergeCell ref="O136:P144"/>
    <mergeCell ref="Q136:R144"/>
    <mergeCell ref="U136:V144"/>
    <mergeCell ref="Y136:Z144"/>
    <mergeCell ref="AC136:AD144"/>
  </mergeCells>
  <printOptions headings="false" gridLines="false" gridLinesSet="true" horizontalCentered="true" verticalCentered="false"/>
  <pageMargins left="0.39375" right="0.39375" top="0.590277777777778" bottom="0.393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65" man="true" max="16383" min="0"/>
    <brk id="112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LibreOffice/7.4.6.2$Windows_X86_64 LibreOffice_project/5b1f5509c2decdade7fda905e3e1429a67acd63d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2004-05-13T04:54:00Z</dcterms:created>
  <dc:creator>a</dc:creator>
  <dc:description/>
  <dc:language>ja-JP</dc:language>
  <cp:lastModifiedBy>川上琢也</cp:lastModifiedBy>
  <cp:lastPrinted>2022-04-05T05:32:25Z</cp:lastPrinted>
  <dcterms:modified xsi:type="dcterms:W3CDTF">2023-04-10T07:14:54Z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