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要綱" sheetId="1" state="visible" r:id="rId2"/>
  </sheets>
  <definedNames>
    <definedName function="false" hidden="false" localSheetId="0" name="_xlnm.Print_Area" vbProcedure="false">要綱!$A$1:$AN$185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<sst xmlns="http://schemas.openxmlformats.org/spreadsheetml/2006/main" count="389" uniqueCount="190">
  <si>
    <t xml:space="preserve">2022年度 米沢地区少年フットサル新人大会</t>
  </si>
  <si>
    <t xml:space="preserve">主催 川西JFC　協賛　米沢地区サッカー協会四種委員会</t>
  </si>
  <si>
    <t xml:space="preserve">１）大会要項</t>
  </si>
  <si>
    <t xml:space="preserve">・開催日</t>
  </si>
  <si>
    <t xml:space="preserve">3/11予選</t>
  </si>
  <si>
    <t xml:space="preserve">3/21決勝トーナメント</t>
  </si>
  <si>
    <t xml:space="preserve">・会　場</t>
  </si>
  <si>
    <t xml:space="preserve">川西町体育館</t>
  </si>
  <si>
    <t xml:space="preserve">南陽市民体育館</t>
  </si>
  <si>
    <t xml:space="preserve">２）競技規則</t>
  </si>
  <si>
    <t xml:space="preserve">・（財）日本サッカー協会フットサル競技規則による。</t>
  </si>
  <si>
    <t xml:space="preserve">・試合時間は、１０分－３分－１０分（全試合ランニングタイム）とする。</t>
  </si>
  <si>
    <t xml:space="preserve">・選手は、スターティング５名、控えを含めて１５名以下とする。交代は、自由な交代とする。</t>
  </si>
  <si>
    <t xml:space="preserve">・単一チームで構成し､日本サッカー協会に登録を済ましている事｡</t>
  </si>
  <si>
    <t xml:space="preserve">・使用球は、各チーム持ち寄りとし、フットサル用3号球とする。</t>
  </si>
  <si>
    <t xml:space="preserve">・警告を２回受けた選手は、次の１試合に出場できない。</t>
  </si>
  <si>
    <t xml:space="preserve">　退場を受けた選手は、次の１試合に出場できず、その後の処置は規律委員会により決定される。</t>
  </si>
  <si>
    <t xml:space="preserve">　（予選での警告は決勝トーナメントに持ち越さない）</t>
  </si>
  <si>
    <t xml:space="preserve">・決勝トーナメント上位６チームに県大会出場権を与える。（予定）</t>
  </si>
  <si>
    <t xml:space="preserve">・PKは５人キッカーとする。</t>
  </si>
  <si>
    <t xml:space="preserve">・予選、事前に登録確認があります。</t>
  </si>
  <si>
    <t xml:space="preserve">・３級審判を帯同でお願いします。（CDブロックは２名の審判を準備してください）</t>
  </si>
  <si>
    <t xml:space="preserve">・タイマーは無資格でも可能とする。</t>
  </si>
  <si>
    <t xml:space="preserve">３）試合方法</t>
  </si>
  <si>
    <t xml:space="preserve">・ベンチ入り交代要員は５名以内とする。</t>
  </si>
  <si>
    <t xml:space="preserve">・予選リーグは勝ち点制とし、勝ち＝３点、引き分け＝１点、負け＝０点とする。</t>
  </si>
  <si>
    <t xml:space="preserve">・予選順位決定は、①勝ち点、②得失点差、③得点多、④当該勝敗にて決定する。（同率はＰＫ戦で決する）</t>
  </si>
  <si>
    <t xml:space="preserve">・決勝トーナメント上位チームに県大会の出場権を与える。</t>
  </si>
  <si>
    <t xml:space="preserve">・決勝トーナメントが同点の場合はPK戦で決する。</t>
  </si>
  <si>
    <t xml:space="preserve">４）参加チームおよび予選リーグの組み合せ</t>
  </si>
  <si>
    <t xml:space="preserve">Ａブロック</t>
  </si>
  <si>
    <t xml:space="preserve">Ｂブロック</t>
  </si>
  <si>
    <t xml:space="preserve">Ｃブロック</t>
  </si>
  <si>
    <t xml:space="preserve">Ｄブロック</t>
  </si>
  <si>
    <t xml:space="preserve">南陽市体育館</t>
  </si>
  <si>
    <t xml:space="preserve">3/11</t>
  </si>
  <si>
    <t xml:space="preserve">①</t>
  </si>
  <si>
    <t xml:space="preserve">川西JFC</t>
  </si>
  <si>
    <t xml:space="preserve">⑤</t>
  </si>
  <si>
    <t xml:space="preserve">南陽WEST</t>
  </si>
  <si>
    <t xml:space="preserve">⑨</t>
  </si>
  <si>
    <t xml:space="preserve">FC宮内</t>
  </si>
  <si>
    <t xml:space="preserve">⑫</t>
  </si>
  <si>
    <t xml:space="preserve">北部FC</t>
  </si>
  <si>
    <t xml:space="preserve">②</t>
  </si>
  <si>
    <t xml:space="preserve">東部SSS</t>
  </si>
  <si>
    <t xml:space="preserve">⑥</t>
  </si>
  <si>
    <t xml:space="preserve">アステラーソ高畠</t>
  </si>
  <si>
    <t xml:space="preserve">⑩</t>
  </si>
  <si>
    <t xml:space="preserve">HIRO'S</t>
  </si>
  <si>
    <t xml:space="preserve">⑬</t>
  </si>
  <si>
    <t xml:space="preserve">REDLIONS</t>
  </si>
  <si>
    <t xml:space="preserve">③</t>
  </si>
  <si>
    <t xml:space="preserve">高畠就友</t>
  </si>
  <si>
    <t xml:space="preserve">⑦</t>
  </si>
  <si>
    <t xml:space="preserve">FCグラッソ</t>
  </si>
  <si>
    <t xml:space="preserve">⑪</t>
  </si>
  <si>
    <t xml:space="preserve">窪田SC</t>
  </si>
  <si>
    <t xml:space="preserve">⑭</t>
  </si>
  <si>
    <t xml:space="preserve">FCアルカディア</t>
  </si>
  <si>
    <t xml:space="preserve">④</t>
  </si>
  <si>
    <t xml:space="preserve">アビーカ米沢</t>
  </si>
  <si>
    <t xml:space="preserve">⑧</t>
  </si>
  <si>
    <t xml:space="preserve">米沢フェニックス</t>
  </si>
  <si>
    <t xml:space="preserve">５）予選リーグのスケジュール（空き時間等各会場で協議の上調整する場合あり）</t>
  </si>
  <si>
    <t xml:space="preserve">川西町体育館ステージ側</t>
  </si>
  <si>
    <t xml:space="preserve">川西町体育館入口</t>
  </si>
  <si>
    <t xml:space="preserve">会場準備</t>
  </si>
  <si>
    <t xml:space="preserve">12:00</t>
  </si>
  <si>
    <t xml:space="preserve">審判</t>
  </si>
  <si>
    <t xml:space="preserve">第1試合</t>
  </si>
  <si>
    <t xml:space="preserve">13:30</t>
  </si>
  <si>
    <t xml:space="preserve">vs</t>
  </si>
  <si>
    <t xml:space="preserve">⑨⑨</t>
  </si>
  <si>
    <t xml:space="preserve">⑩⑩</t>
  </si>
  <si>
    <t xml:space="preserve">第2試合</t>
  </si>
  <si>
    <t xml:space="preserve">14:00</t>
  </si>
  <si>
    <t xml:space="preserve">①②</t>
  </si>
  <si>
    <t xml:space="preserve">第3試合</t>
  </si>
  <si>
    <t xml:space="preserve">14:30</t>
  </si>
  <si>
    <t xml:space="preserve">⑪⑪</t>
  </si>
  <si>
    <t xml:space="preserve">第4試合</t>
  </si>
  <si>
    <t xml:space="preserve">15:00</t>
  </si>
  <si>
    <t xml:space="preserve">③④</t>
  </si>
  <si>
    <t xml:space="preserve">第5試合</t>
  </si>
  <si>
    <t xml:space="preserve">15:30</t>
  </si>
  <si>
    <t xml:space="preserve">第6試合</t>
  </si>
  <si>
    <t xml:space="preserve">16:00</t>
  </si>
  <si>
    <t xml:space="preserve">②③</t>
  </si>
  <si>
    <t xml:space="preserve">撤収</t>
  </si>
  <si>
    <t xml:space="preserve">16:30</t>
  </si>
  <si>
    <t xml:space="preserve">１７：００までに撤収</t>
  </si>
  <si>
    <t xml:space="preserve">南陽市民体育館ステージ側</t>
  </si>
  <si>
    <t xml:space="preserve">南陽市民体育館入口</t>
  </si>
  <si>
    <t xml:space="preserve">集合</t>
  </si>
  <si>
    <t xml:space="preserve">12:40</t>
  </si>
  <si>
    <t xml:space="preserve">⑫⑫</t>
  </si>
  <si>
    <t xml:space="preserve">⑬⑬</t>
  </si>
  <si>
    <t xml:space="preserve">13:10</t>
  </si>
  <si>
    <t xml:space="preserve">⑤⑥</t>
  </si>
  <si>
    <t xml:space="preserve">13:40</t>
  </si>
  <si>
    <t xml:space="preserve">⑭⑭</t>
  </si>
  <si>
    <t xml:space="preserve">14:10</t>
  </si>
  <si>
    <t xml:space="preserve">⑦⑧</t>
  </si>
  <si>
    <t xml:space="preserve">14:40</t>
  </si>
  <si>
    <t xml:space="preserve">15:10</t>
  </si>
  <si>
    <t xml:space="preserve">⑥⑦</t>
  </si>
  <si>
    <t xml:space="preserve">撤収なし</t>
  </si>
  <si>
    <t xml:space="preserve">15:40</t>
  </si>
  <si>
    <t xml:space="preserve">５)予選リーグ対戦成績表</t>
  </si>
  <si>
    <t xml:space="preserve">勝</t>
  </si>
  <si>
    <t xml:space="preserve">負</t>
  </si>
  <si>
    <t xml:space="preserve">分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</si>
  <si>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</si>
  <si>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</si>
  <si>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</si>
  <si>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</si>
  <si>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</si>
  <si>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-</t>
  </si>
  <si>
    <t xml:space="preserve">５）決勝トーナメント組合せ及びスケジュール</t>
  </si>
  <si>
    <t xml:space="preserve">9:00</t>
  </si>
  <si>
    <t xml:space="preserve">ステージ側</t>
  </si>
  <si>
    <t xml:space="preserve">入り口側</t>
  </si>
  <si>
    <t xml:space="preserve">第１試合①Ⅰ</t>
  </si>
  <si>
    <t xml:space="preserve">10:00</t>
  </si>
  <si>
    <t xml:space="preserve">A1</t>
  </si>
  <si>
    <t xml:space="preserve">FCｱﾙｶﾃﾞｨｱ</t>
  </si>
  <si>
    <t xml:space="preserve">D2</t>
  </si>
  <si>
    <t xml:space="preserve">C1B2</t>
  </si>
  <si>
    <t xml:space="preserve">B1</t>
  </si>
  <si>
    <t xml:space="preserve">ｱｽﾃﾗｰｿ</t>
  </si>
  <si>
    <t xml:space="preserve">C2</t>
  </si>
  <si>
    <t xml:space="preserve">D1A2</t>
  </si>
  <si>
    <t xml:space="preserve">第２試合②Ⅱ</t>
  </si>
  <si>
    <t xml:space="preserve">10:40</t>
  </si>
  <si>
    <t xml:space="preserve">C1</t>
  </si>
  <si>
    <t xml:space="preserve">B2</t>
  </si>
  <si>
    <t xml:space="preserve">A1D2</t>
  </si>
  <si>
    <t xml:space="preserve">D1</t>
  </si>
  <si>
    <t xml:space="preserve">北部DC</t>
  </si>
  <si>
    <t xml:space="preserve">A2</t>
  </si>
  <si>
    <t xml:space="preserve">B1C2</t>
  </si>
  <si>
    <t xml:space="preserve">第３試合③Ⅲ</t>
  </si>
  <si>
    <t xml:space="preserve">11:40</t>
  </si>
  <si>
    <t xml:space="preserve">①負</t>
  </si>
  <si>
    <t xml:space="preserve">Ⅰ負</t>
  </si>
  <si>
    <t xml:space="preserve">Ⅰ勝Ⅱ勝</t>
  </si>
  <si>
    <t xml:space="preserve">②負</t>
  </si>
  <si>
    <t xml:space="preserve">①勝②勝</t>
  </si>
  <si>
    <t xml:space="preserve">第４試合④Ⅳ</t>
  </si>
  <si>
    <t xml:space="preserve">12:20</t>
  </si>
  <si>
    <t xml:space="preserve">①勝</t>
  </si>
  <si>
    <t xml:space="preserve">Ⅰ負Ⅱ負</t>
  </si>
  <si>
    <t xml:space="preserve">②勝</t>
  </si>
  <si>
    <t xml:space="preserve">①負②負</t>
  </si>
  <si>
    <t xml:space="preserve">第５試合⑤Ⅴ</t>
  </si>
  <si>
    <t xml:space="preserve">13:00</t>
  </si>
  <si>
    <t xml:space="preserve">③勝</t>
  </si>
  <si>
    <t xml:space="preserve">Ⅲ勝</t>
  </si>
  <si>
    <t xml:space="preserve">③負</t>
  </si>
  <si>
    <t xml:space="preserve">Ⅲ負</t>
  </si>
  <si>
    <t xml:space="preserve">第６試合⑥Ⅵ</t>
  </si>
  <si>
    <t xml:space="preserve">④勝</t>
  </si>
  <si>
    <t xml:space="preserve">Ⅳ勝</t>
  </si>
  <si>
    <t xml:space="preserve">Ⅴ勝Ⅴ負</t>
  </si>
  <si>
    <t xml:space="preserve">④負</t>
  </si>
  <si>
    <t xml:space="preserve">Ⅳ負</t>
  </si>
  <si>
    <t xml:space="preserve">⑤勝⑤負</t>
  </si>
  <si>
    <t xml:space="preserve">７）決勝トーナメント組み合せと試合時間</t>
  </si>
  <si>
    <t xml:space="preserve">（①〜⑧はステージ側、Ⅰ〜Ⅷは入り口側）</t>
  </si>
  <si>
    <t xml:space="preserve">第１位：川西JFC　第２位：高畠蹴友　第３位：アステラーソ高畠</t>
  </si>
  <si>
    <t xml:space="preserve">第４位：FC宮内　第５位：北部FC　第６位：FCアルカディア</t>
  </si>
  <si>
    <t xml:space="preserve">第７位：南陽WEST　第８位：窪田SC</t>
  </si>
  <si>
    <t xml:space="preserve">5-2</t>
  </si>
  <si>
    <t xml:space="preserve">Ⅵ</t>
  </si>
  <si>
    <t xml:space="preserve">3-1</t>
  </si>
  <si>
    <t xml:space="preserve">Ⅳ</t>
  </si>
  <si>
    <t xml:space="preserve">4-2</t>
  </si>
  <si>
    <t xml:space="preserve">2-4</t>
  </si>
  <si>
    <t xml:space="preserve">Ⅰ</t>
  </si>
  <si>
    <t xml:space="preserve">Ⅱ</t>
  </si>
  <si>
    <t xml:space="preserve">4-0</t>
  </si>
  <si>
    <t xml:space="preserve">6-0</t>
  </si>
  <si>
    <t xml:space="preserve">8-3</t>
  </si>
  <si>
    <t xml:space="preserve">1-8</t>
  </si>
  <si>
    <t xml:space="preserve">3-2</t>
  </si>
  <si>
    <t xml:space="preserve">0-2</t>
  </si>
  <si>
    <t xml:space="preserve">Ⅲ</t>
  </si>
  <si>
    <t xml:space="preserve">Ⅴ</t>
  </si>
  <si>
    <t xml:space="preserve">0-6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</si>
</sst>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mm\月dd\日"/>
    <numFmt numFmtId="167" formatCode="General"/>
    <numFmt numFmtId="168" formatCode="General;General;;"/>
    <numFmt numFmtId="169" formatCode="0_);[RED]\(0\)"/>
    <numFmt numFmtId="170" formatCode="0_ "/>
  </numFmts>
  <fonts count="17">
    <font>
      <sz val="11"/>
      <name val="ＭＳ Ｐゴシック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 val="true"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i val="true"/>
      <sz val="11"/>
      <name val="ＭＳ ゴシック"/>
      <family val="3"/>
      <charset val="128"/>
    </font>
    <font>
      <b val="true"/>
      <sz val="11"/>
      <color rgb="FFFF0000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>
        <color rgb="FFFF0000"/>
      </left>
      <right/>
      <top/>
      <bottom style="thick">
        <color rgb="FFFF0000"/>
      </bottom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/>
      <right style="thick">
        <color rgb="FFFF000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/>
      <right style="thick">
        <color rgb="FFFF0000"/>
      </right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ck">
        <color rgb="FFFF0000"/>
      </top>
      <bottom/>
      <diagonal/>
    </border>
    <border diagonalUp="false" diagonalDown="false">
      <left/>
      <right style="thick">
        <color rgb="FFFF0000"/>
      </right>
      <top style="thin"/>
      <bottom/>
      <diagonal/>
    </border>
    <border diagonalUp="false" diagonalDown="false">
      <left style="thick">
        <color rgb="FFFF0000"/>
      </left>
      <right/>
      <top/>
      <bottom style="thin"/>
      <diagonal/>
    </border>
    <border diagonalUp="false" diagonalDown="false">
      <left/>
      <right style="thick">
        <color rgb="FFFF0000"/>
      </right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ck">
        <color rgb="FFFF0000"/>
      </top>
      <bottom/>
      <diagonal/>
    </border>
    <border diagonalUp="false" diagonalDown="false">
      <left/>
      <right style="thick">
        <color rgb="FFFF0000"/>
      </right>
      <top style="thick">
        <color rgb="FFFF0000"/>
      </top>
      <bottom/>
      <diagonal/>
    </border>
    <border diagonalUp="false" diagonalDown="false">
      <left style="thick">
        <color rgb="FFFF0000"/>
      </left>
      <right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7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top" textRotation="255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255" wrapText="tru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top" textRotation="255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255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255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255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26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top" textRotation="255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3" xfId="22"/>
    <cellStyle name="標準_Sheet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214560</xdr:colOff>
      <xdr:row>126</xdr:row>
      <xdr:rowOff>0</xdr:rowOff>
    </xdr:from>
    <xdr:to>
      <xdr:col>11</xdr:col>
      <xdr:colOff>154800</xdr:colOff>
      <xdr:row>126</xdr:row>
      <xdr:rowOff>360</xdr:rowOff>
    </xdr:to>
    <xdr:sp>
      <xdr:nvSpPr>
        <xdr:cNvPr id="0" name="Text Box 79"/>
        <xdr:cNvSpPr/>
      </xdr:nvSpPr>
      <xdr:spPr>
        <a:xfrm>
          <a:off x="2180520" y="2176452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20</xdr:col>
      <xdr:colOff>171360</xdr:colOff>
      <xdr:row>126</xdr:row>
      <xdr:rowOff>0</xdr:rowOff>
    </xdr:from>
    <xdr:to>
      <xdr:col>21</xdr:col>
      <xdr:colOff>132840</xdr:colOff>
      <xdr:row>126</xdr:row>
      <xdr:rowOff>1440</xdr:rowOff>
    </xdr:to>
    <xdr:sp>
      <xdr:nvSpPr>
        <xdr:cNvPr id="1" name="Text Box 80"/>
        <xdr:cNvSpPr/>
      </xdr:nvSpPr>
      <xdr:spPr>
        <a:xfrm>
          <a:off x="4540320" y="2176452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171360</xdr:colOff>
      <xdr:row>126</xdr:row>
      <xdr:rowOff>0</xdr:rowOff>
    </xdr:from>
    <xdr:to>
      <xdr:col>25</xdr:col>
      <xdr:colOff>132840</xdr:colOff>
      <xdr:row>126</xdr:row>
      <xdr:rowOff>360</xdr:rowOff>
    </xdr:to>
    <xdr:sp>
      <xdr:nvSpPr>
        <xdr:cNvPr id="2" name="Text Box 81"/>
        <xdr:cNvSpPr/>
      </xdr:nvSpPr>
      <xdr:spPr>
        <a:xfrm>
          <a:off x="5414040" y="2176452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126</xdr:row>
      <xdr:rowOff>0</xdr:rowOff>
    </xdr:from>
    <xdr:to>
      <xdr:col>7</xdr:col>
      <xdr:colOff>132840</xdr:colOff>
      <xdr:row>126</xdr:row>
      <xdr:rowOff>1440</xdr:rowOff>
    </xdr:to>
    <xdr:sp>
      <xdr:nvSpPr>
        <xdr:cNvPr id="3" name="Text Box 82"/>
        <xdr:cNvSpPr/>
      </xdr:nvSpPr>
      <xdr:spPr>
        <a:xfrm>
          <a:off x="1482120" y="2176452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126</xdr:row>
      <xdr:rowOff>0</xdr:rowOff>
    </xdr:from>
    <xdr:to>
      <xdr:col>3</xdr:col>
      <xdr:colOff>132840</xdr:colOff>
      <xdr:row>126</xdr:row>
      <xdr:rowOff>1440</xdr:rowOff>
    </xdr:to>
    <xdr:sp>
      <xdr:nvSpPr>
        <xdr:cNvPr id="4" name="Text Box 83"/>
        <xdr:cNvSpPr/>
      </xdr:nvSpPr>
      <xdr:spPr>
        <a:xfrm>
          <a:off x="608400" y="2176452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126</xdr:row>
      <xdr:rowOff>0</xdr:rowOff>
    </xdr:from>
    <xdr:to>
      <xdr:col>29</xdr:col>
      <xdr:colOff>154800</xdr:colOff>
      <xdr:row>126</xdr:row>
      <xdr:rowOff>360</xdr:rowOff>
    </xdr:to>
    <xdr:sp>
      <xdr:nvSpPr>
        <xdr:cNvPr id="5" name="Text Box 84"/>
        <xdr:cNvSpPr/>
      </xdr:nvSpPr>
      <xdr:spPr>
        <a:xfrm>
          <a:off x="6112440" y="2176452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190440</xdr:colOff>
      <xdr:row>126</xdr:row>
      <xdr:rowOff>0</xdr:rowOff>
    </xdr:from>
    <xdr:to>
      <xdr:col>17</xdr:col>
      <xdr:colOff>129240</xdr:colOff>
      <xdr:row>126</xdr:row>
      <xdr:rowOff>3600</xdr:rowOff>
    </xdr:to>
    <xdr:sp>
      <xdr:nvSpPr>
        <xdr:cNvPr id="6" name="Text Box 86"/>
        <xdr:cNvSpPr/>
      </xdr:nvSpPr>
      <xdr:spPr>
        <a:xfrm>
          <a:off x="3685320" y="21764520"/>
          <a:ext cx="157320" cy="3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171360</xdr:colOff>
      <xdr:row>126</xdr:row>
      <xdr:rowOff>0</xdr:rowOff>
    </xdr:from>
    <xdr:to>
      <xdr:col>15</xdr:col>
      <xdr:colOff>132840</xdr:colOff>
      <xdr:row>126</xdr:row>
      <xdr:rowOff>1440</xdr:rowOff>
    </xdr:to>
    <xdr:sp>
      <xdr:nvSpPr>
        <xdr:cNvPr id="7" name="Text Box 87"/>
        <xdr:cNvSpPr/>
      </xdr:nvSpPr>
      <xdr:spPr>
        <a:xfrm>
          <a:off x="3229560" y="21764520"/>
          <a:ext cx="18000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144</xdr:row>
      <xdr:rowOff>0</xdr:rowOff>
    </xdr:from>
    <xdr:to>
      <xdr:col>29</xdr:col>
      <xdr:colOff>154800</xdr:colOff>
      <xdr:row>144</xdr:row>
      <xdr:rowOff>360</xdr:rowOff>
    </xdr:to>
    <xdr:sp>
      <xdr:nvSpPr>
        <xdr:cNvPr id="8" name="Text Box 84"/>
        <xdr:cNvSpPr/>
      </xdr:nvSpPr>
      <xdr:spPr>
        <a:xfrm>
          <a:off x="6112440" y="2491740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26</xdr:col>
      <xdr:colOff>174960</xdr:colOff>
      <xdr:row>164</xdr:row>
      <xdr:rowOff>127080</xdr:rowOff>
    </xdr:from>
    <xdr:to>
      <xdr:col>28</xdr:col>
      <xdr:colOff>102240</xdr:colOff>
      <xdr:row>164</xdr:row>
      <xdr:rowOff>127440</xdr:rowOff>
    </xdr:to>
    <xdr:sp>
      <xdr:nvSpPr>
        <xdr:cNvPr id="9" name="Text Box 183"/>
        <xdr:cNvSpPr/>
      </xdr:nvSpPr>
      <xdr:spPr>
        <a:xfrm>
          <a:off x="5854320" y="28549800"/>
          <a:ext cx="3643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301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W185"/>
  <sheetViews>
    <sheetView showFormulas="false" showGridLines="true" showRowColHeaders="true" showZeros="true" rightToLeft="false" tabSelected="true" showOutlineSymbols="true" defaultGridColor="true" view="normal" topLeftCell="A124" colorId="64" zoomScale="100" zoomScaleNormal="100" zoomScalePageLayoutView="160" workbookViewId="0">
      <selection pane="topLeft" activeCell="A124" activeCellId="0" sqref="A124"/>
    </sheetView>
  </sheetViews>
  <sheetFormatPr defaultColWidth="3.12890625" defaultRowHeight="13.5" zeroHeight="false" outlineLevelRow="0" outlineLevelCol="0"/>
  <cols>
    <col collapsed="false" customWidth="false" hidden="false" outlineLevel="0" max="42" min="1" style="1" width="3.13"/>
    <col collapsed="false" customWidth="true" hidden="false" outlineLevel="0" max="43" min="43" style="1" width="25.37"/>
    <col collapsed="false" customWidth="false" hidden="false" outlineLevel="0" max="16384" min="44" style="1" width="3.13"/>
  </cols>
  <sheetData>
    <row r="1" s="4" customFormat="tru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</row>
    <row r="2" s="4" customFormat="true" ht="17.2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="4" customFormat="true" ht="13.5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4" customFormat="true" ht="13.5" hidden="false" customHeight="fals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4" customFormat="true" ht="7.5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="8" customFormat="true" ht="15" hidden="false" customHeight="true" outlineLevel="0" collapsed="false">
      <c r="A6" s="7"/>
      <c r="B6" s="7" t="s">
        <v>3</v>
      </c>
      <c r="D6" s="7"/>
      <c r="E6" s="7"/>
      <c r="F6" s="7"/>
      <c r="G6" s="7"/>
      <c r="H6" s="9" t="s">
        <v>4</v>
      </c>
      <c r="I6" s="9"/>
      <c r="J6" s="9"/>
      <c r="K6" s="7"/>
      <c r="L6" s="7"/>
      <c r="M6" s="7" t="s">
        <v>5</v>
      </c>
      <c r="N6" s="7"/>
    </row>
    <row r="7" s="8" customFormat="true" ht="15" hidden="false" customHeight="true" outlineLevel="0" collapsed="false">
      <c r="A7" s="7"/>
      <c r="B7" s="7" t="s">
        <v>6</v>
      </c>
      <c r="D7" s="7"/>
      <c r="E7" s="7"/>
      <c r="F7" s="7"/>
      <c r="G7" s="7"/>
      <c r="H7" s="7" t="s">
        <v>7</v>
      </c>
      <c r="I7" s="7"/>
      <c r="J7" s="7"/>
      <c r="K7" s="7"/>
      <c r="L7" s="7"/>
      <c r="M7" s="7"/>
      <c r="N7" s="7"/>
    </row>
    <row r="8" s="8" customFormat="true" ht="15" hidden="false" customHeight="true" outlineLevel="0" collapsed="false">
      <c r="A8" s="7"/>
      <c r="B8" s="7"/>
      <c r="D8" s="7"/>
      <c r="E8" s="7"/>
      <c r="F8" s="10"/>
      <c r="G8" s="7"/>
      <c r="H8" s="7" t="s">
        <v>8</v>
      </c>
      <c r="I8" s="7"/>
      <c r="J8" s="7"/>
      <c r="K8" s="7"/>
      <c r="L8" s="7"/>
      <c r="M8" s="7"/>
      <c r="N8" s="7"/>
    </row>
    <row r="9" s="8" customFormat="true" ht="15" hidden="false" customHeight="true" outlineLevel="0" collapsed="false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4" customFormat="true" ht="13.5" hidden="false" customHeight="false" outlineLevel="0" collapsed="false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4" customFormat="true" ht="7.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="4" customFormat="true" ht="13.5" hidden="false" customHeight="false" outlineLevel="0" collapsed="false">
      <c r="A12" s="6"/>
      <c r="B12" s="7" t="s">
        <v>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="4" customFormat="true" ht="13.5" hidden="false" customHeight="false" outlineLevel="0" collapsed="false">
      <c r="A13" s="6"/>
      <c r="B13" s="10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="4" customFormat="true" ht="13.5" hidden="false" customHeight="false" outlineLevel="0" collapsed="false">
      <c r="A14" s="6"/>
      <c r="B14" s="7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4" customFormat="true" ht="13.5" hidden="false" customHeight="false" outlineLevel="0" collapsed="false">
      <c r="A15" s="6"/>
      <c r="B15" s="7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4" customFormat="true" ht="13.5" hidden="false" customHeight="false" outlineLevel="0" collapsed="false">
      <c r="A16" s="6"/>
      <c r="B16" s="7" t="s">
        <v>14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="4" customFormat="true" ht="13.5" hidden="false" customHeight="false" outlineLevel="0" collapsed="false">
      <c r="A17" s="6"/>
      <c r="B17" s="7" t="s">
        <v>15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="4" customFormat="true" ht="13.5" hidden="false" customHeight="false" outlineLevel="0" collapsed="false">
      <c r="A18" s="6"/>
      <c r="B18" s="7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="4" customFormat="true" ht="13.5" hidden="false" customHeight="false" outlineLevel="0" collapsed="false">
      <c r="A19" s="6"/>
      <c r="B19" s="7" t="s">
        <v>17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="4" customFormat="true" ht="13.5" hidden="false" customHeight="false" outlineLevel="0" collapsed="false">
      <c r="A20" s="6"/>
      <c r="B20" s="10" t="s">
        <v>18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="4" customFormat="true" ht="13.5" hidden="false" customHeight="false" outlineLevel="0" collapsed="false">
      <c r="A21" s="6"/>
      <c r="B21" s="10" t="s">
        <v>19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="4" customFormat="true" ht="13.5" hidden="false" customHeight="false" outlineLevel="0" collapsed="false">
      <c r="A22" s="6"/>
      <c r="B22" s="7" t="s">
        <v>20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="4" customFormat="true" ht="13.5" hidden="false" customHeight="false" outlineLevel="0" collapsed="false">
      <c r="A23" s="6"/>
      <c r="B23" s="7" t="s">
        <v>21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="4" customFormat="true" ht="13.5" hidden="false" customHeight="false" outlineLevel="0" collapsed="false">
      <c r="A24" s="6"/>
      <c r="B24" s="4" t="s">
        <v>22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="4" customFormat="true" ht="13.5" hidden="false" customHeight="true" outlineLevel="0" collapsed="false">
      <c r="A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="4" customFormat="true" ht="7.5" hidden="false" customHeight="true" outlineLevel="0" collapsed="false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="4" customFormat="true" ht="13.5" hidden="false" customHeight="false" outlineLevel="0" collapsed="false">
      <c r="A27" s="6" t="s"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="4" customFormat="true" ht="7.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="4" customFormat="true" ht="13.5" hidden="false" customHeight="false" outlineLevel="0" collapsed="false">
      <c r="A29" s="6"/>
      <c r="B29" s="10" t="s">
        <v>24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="4" customFormat="true" ht="13.5" hidden="false" customHeight="false" outlineLevel="0" collapsed="false">
      <c r="A30" s="6"/>
      <c r="B30" s="7" t="s">
        <v>25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="4" customFormat="true" ht="13.5" hidden="false" customHeight="false" outlineLevel="0" collapsed="false">
      <c r="A31" s="6"/>
      <c r="B31" s="7" t="s">
        <v>26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="4" customFormat="true" ht="13.5" hidden="false" customHeight="false" outlineLevel="0" collapsed="false">
      <c r="A32" s="6"/>
      <c r="B32" s="7" t="s">
        <v>27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="4" customFormat="true" ht="13.5" hidden="false" customHeight="false" outlineLevel="0" collapsed="false">
      <c r="A33" s="6"/>
      <c r="B33" s="11" t="s">
        <v>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="4" customFormat="true" ht="9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="4" customFormat="true" ht="13.5" hidden="false" customHeight="false" outlineLevel="0" collapsed="false">
      <c r="A35" s="6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="4" customFormat="true" ht="7.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="4" customFormat="true" ht="15" hidden="false" customHeight="true" outlineLevel="0" collapsed="false">
      <c r="B37" s="12" t="s">
        <v>30</v>
      </c>
      <c r="C37" s="12"/>
      <c r="D37" s="12"/>
      <c r="E37" s="12"/>
      <c r="F37" s="12"/>
      <c r="G37" s="12"/>
      <c r="H37" s="12" t="s">
        <v>31</v>
      </c>
      <c r="I37" s="12"/>
      <c r="J37" s="12"/>
      <c r="K37" s="12"/>
      <c r="L37" s="12"/>
      <c r="M37" s="12"/>
      <c r="N37" s="12" t="s">
        <v>32</v>
      </c>
      <c r="O37" s="12"/>
      <c r="P37" s="12"/>
      <c r="Q37" s="12"/>
      <c r="R37" s="12"/>
      <c r="S37" s="12"/>
      <c r="T37" s="12" t="s">
        <v>33</v>
      </c>
      <c r="U37" s="12"/>
      <c r="V37" s="12"/>
      <c r="W37" s="12"/>
      <c r="X37" s="12"/>
      <c r="Y37" s="12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="4" customFormat="true" ht="15" hidden="false" customHeight="true" outlineLevel="0" collapsed="false">
      <c r="B38" s="14" t="s">
        <v>7</v>
      </c>
      <c r="C38" s="14"/>
      <c r="D38" s="14"/>
      <c r="E38" s="14"/>
      <c r="F38" s="14"/>
      <c r="G38" s="14"/>
      <c r="H38" s="14" t="s">
        <v>34</v>
      </c>
      <c r="I38" s="14"/>
      <c r="J38" s="14"/>
      <c r="K38" s="14"/>
      <c r="L38" s="14"/>
      <c r="M38" s="14"/>
      <c r="N38" s="14" t="s">
        <v>7</v>
      </c>
      <c r="O38" s="14"/>
      <c r="P38" s="14"/>
      <c r="Q38" s="14"/>
      <c r="R38" s="14"/>
      <c r="S38" s="14"/>
      <c r="T38" s="14" t="s">
        <v>8</v>
      </c>
      <c r="U38" s="14"/>
      <c r="V38" s="14"/>
      <c r="W38" s="14"/>
      <c r="X38" s="14"/>
      <c r="Y38" s="14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="4" customFormat="true" ht="15" hidden="false" customHeight="true" outlineLevel="0" collapsed="false">
      <c r="B39" s="15" t="s">
        <v>35</v>
      </c>
      <c r="C39" s="15"/>
      <c r="D39" s="15"/>
      <c r="E39" s="15"/>
      <c r="F39" s="15"/>
      <c r="G39" s="15"/>
      <c r="H39" s="15" t="s">
        <v>35</v>
      </c>
      <c r="I39" s="15"/>
      <c r="J39" s="15"/>
      <c r="K39" s="15"/>
      <c r="L39" s="15"/>
      <c r="M39" s="15"/>
      <c r="N39" s="15" t="s">
        <v>35</v>
      </c>
      <c r="O39" s="15"/>
      <c r="P39" s="15"/>
      <c r="Q39" s="15"/>
      <c r="R39" s="15"/>
      <c r="S39" s="15"/>
      <c r="T39" s="15" t="s">
        <v>35</v>
      </c>
      <c r="U39" s="15"/>
      <c r="V39" s="15"/>
      <c r="W39" s="15"/>
      <c r="X39" s="15"/>
      <c r="Y39" s="15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="4" customFormat="true" ht="15" hidden="false" customHeight="true" outlineLevel="0" collapsed="false">
      <c r="B40" s="16" t="s">
        <v>36</v>
      </c>
      <c r="C40" s="17" t="s">
        <v>37</v>
      </c>
      <c r="D40" s="17"/>
      <c r="E40" s="17"/>
      <c r="F40" s="17"/>
      <c r="G40" s="17"/>
      <c r="H40" s="16" t="s">
        <v>38</v>
      </c>
      <c r="I40" s="17" t="s">
        <v>39</v>
      </c>
      <c r="J40" s="17"/>
      <c r="K40" s="17"/>
      <c r="L40" s="17"/>
      <c r="M40" s="17"/>
      <c r="N40" s="16" t="s">
        <v>40</v>
      </c>
      <c r="O40" s="17" t="s">
        <v>41</v>
      </c>
      <c r="P40" s="17"/>
      <c r="Q40" s="17"/>
      <c r="R40" s="17"/>
      <c r="S40" s="17"/>
      <c r="T40" s="16" t="s">
        <v>42</v>
      </c>
      <c r="U40" s="17" t="s">
        <v>43</v>
      </c>
      <c r="V40" s="17"/>
      <c r="W40" s="17"/>
      <c r="X40" s="17"/>
      <c r="Y40" s="17"/>
      <c r="Z40" s="18"/>
      <c r="AA40" s="13"/>
      <c r="AB40" s="13"/>
      <c r="AC40" s="13"/>
      <c r="AD40" s="13"/>
      <c r="AE40" s="13"/>
      <c r="AG40" s="13"/>
      <c r="AH40" s="13"/>
      <c r="AI40" s="13"/>
      <c r="AJ40" s="13"/>
      <c r="AK40" s="13"/>
    </row>
    <row r="41" s="4" customFormat="true" ht="15" hidden="false" customHeight="true" outlineLevel="0" collapsed="false">
      <c r="B41" s="16" t="s">
        <v>44</v>
      </c>
      <c r="C41" s="17" t="s">
        <v>45</v>
      </c>
      <c r="D41" s="17"/>
      <c r="E41" s="17"/>
      <c r="F41" s="17"/>
      <c r="G41" s="17"/>
      <c r="H41" s="16" t="s">
        <v>46</v>
      </c>
      <c r="I41" s="19" t="s">
        <v>47</v>
      </c>
      <c r="J41" s="19"/>
      <c r="K41" s="19"/>
      <c r="L41" s="19"/>
      <c r="M41" s="19"/>
      <c r="N41" s="16" t="s">
        <v>48</v>
      </c>
      <c r="O41" s="17" t="s">
        <v>49</v>
      </c>
      <c r="P41" s="17"/>
      <c r="Q41" s="17"/>
      <c r="R41" s="17"/>
      <c r="S41" s="17"/>
      <c r="T41" s="16" t="s">
        <v>50</v>
      </c>
      <c r="U41" s="17" t="s">
        <v>51</v>
      </c>
      <c r="V41" s="17"/>
      <c r="W41" s="17"/>
      <c r="X41" s="17"/>
      <c r="Y41" s="17"/>
      <c r="Z41" s="18"/>
      <c r="AA41" s="13"/>
      <c r="AB41" s="13"/>
      <c r="AC41" s="13"/>
      <c r="AD41" s="13"/>
      <c r="AE41" s="13"/>
      <c r="AF41" s="18"/>
      <c r="AG41" s="13"/>
      <c r="AH41" s="13"/>
      <c r="AI41" s="13"/>
      <c r="AJ41" s="13"/>
      <c r="AK41" s="13"/>
    </row>
    <row r="42" s="4" customFormat="true" ht="15" hidden="false" customHeight="true" outlineLevel="0" collapsed="false">
      <c r="B42" s="16" t="s">
        <v>52</v>
      </c>
      <c r="C42" s="17" t="s">
        <v>53</v>
      </c>
      <c r="D42" s="17"/>
      <c r="E42" s="17"/>
      <c r="F42" s="17"/>
      <c r="G42" s="17"/>
      <c r="H42" s="16" t="s">
        <v>54</v>
      </c>
      <c r="I42" s="17" t="s">
        <v>55</v>
      </c>
      <c r="J42" s="17"/>
      <c r="K42" s="17"/>
      <c r="L42" s="17"/>
      <c r="M42" s="17"/>
      <c r="N42" s="16" t="s">
        <v>56</v>
      </c>
      <c r="O42" s="17" t="s">
        <v>57</v>
      </c>
      <c r="P42" s="17"/>
      <c r="Q42" s="17"/>
      <c r="R42" s="17"/>
      <c r="S42" s="17"/>
      <c r="T42" s="16" t="s">
        <v>58</v>
      </c>
      <c r="U42" s="19" t="s">
        <v>59</v>
      </c>
      <c r="V42" s="19"/>
      <c r="W42" s="19"/>
      <c r="X42" s="19"/>
      <c r="Y42" s="19"/>
      <c r="Z42" s="18"/>
      <c r="AA42" s="13"/>
      <c r="AB42" s="13"/>
      <c r="AC42" s="13"/>
      <c r="AD42" s="13"/>
      <c r="AE42" s="13"/>
      <c r="AF42" s="18"/>
      <c r="AG42" s="13"/>
      <c r="AH42" s="13"/>
      <c r="AI42" s="13"/>
      <c r="AJ42" s="13"/>
      <c r="AK42" s="13"/>
    </row>
    <row r="43" s="4" customFormat="true" ht="15" hidden="false" customHeight="true" outlineLevel="0" collapsed="false">
      <c r="B43" s="16" t="s">
        <v>60</v>
      </c>
      <c r="C43" s="17" t="s">
        <v>61</v>
      </c>
      <c r="D43" s="17"/>
      <c r="E43" s="17"/>
      <c r="F43" s="17"/>
      <c r="G43" s="17"/>
      <c r="H43" s="16" t="s">
        <v>62</v>
      </c>
      <c r="I43" s="19" t="s">
        <v>63</v>
      </c>
      <c r="J43" s="19"/>
      <c r="K43" s="19"/>
      <c r="L43" s="19"/>
      <c r="M43" s="19"/>
      <c r="N43" s="16"/>
      <c r="O43" s="17"/>
      <c r="P43" s="17"/>
      <c r="Q43" s="17"/>
      <c r="R43" s="17"/>
      <c r="S43" s="17"/>
      <c r="T43" s="16"/>
      <c r="U43" s="17"/>
      <c r="V43" s="17"/>
      <c r="W43" s="17"/>
      <c r="X43" s="17"/>
      <c r="Y43" s="17"/>
      <c r="AA43" s="13"/>
      <c r="AB43" s="13"/>
      <c r="AC43" s="13"/>
      <c r="AD43" s="13"/>
      <c r="AE43" s="13"/>
      <c r="AF43" s="18"/>
      <c r="AG43" s="13"/>
      <c r="AH43" s="13"/>
      <c r="AI43" s="13"/>
      <c r="AJ43" s="13"/>
      <c r="AK43" s="13"/>
    </row>
    <row r="47" s="4" customFormat="true" ht="15" hidden="false" customHeight="true" outlineLevel="0" collapsed="false">
      <c r="A47" s="4" t="s">
        <v>64</v>
      </c>
      <c r="B47" s="18"/>
      <c r="C47" s="18"/>
      <c r="D47" s="18"/>
      <c r="E47" s="18"/>
      <c r="F47" s="18"/>
      <c r="G47" s="18"/>
      <c r="H47" s="18"/>
      <c r="I47" s="20"/>
      <c r="J47" s="20"/>
      <c r="K47" s="20"/>
      <c r="L47" s="20"/>
      <c r="M47" s="20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AF47" s="18"/>
      <c r="AG47" s="18"/>
      <c r="AH47" s="18"/>
      <c r="AI47" s="18"/>
      <c r="AJ47" s="18"/>
      <c r="AK47" s="18"/>
    </row>
    <row r="48" s="4" customFormat="true" ht="15" hidden="false" customHeight="true" outlineLevel="0" collapsed="false">
      <c r="B48" s="18"/>
      <c r="C48" s="18"/>
      <c r="D48" s="18"/>
      <c r="E48" s="18"/>
      <c r="F48" s="18"/>
      <c r="G48" s="18"/>
      <c r="H48" s="18"/>
      <c r="I48" s="20"/>
      <c r="J48" s="20"/>
      <c r="K48" s="20"/>
      <c r="L48" s="20"/>
      <c r="M48" s="20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AF48" s="18"/>
      <c r="AG48" s="18"/>
      <c r="AH48" s="18"/>
      <c r="AI48" s="18"/>
      <c r="AJ48" s="18"/>
      <c r="AK48" s="18"/>
    </row>
    <row r="49" s="4" customFormat="true" ht="15" hidden="false" customHeight="true" outlineLevel="0" collapsed="false">
      <c r="B49" s="18"/>
      <c r="C49" s="18"/>
      <c r="D49" s="18"/>
      <c r="E49" s="18"/>
      <c r="F49" s="18"/>
      <c r="G49" s="18"/>
      <c r="H49" s="18"/>
      <c r="I49" s="20"/>
      <c r="J49" s="20"/>
      <c r="K49" s="20"/>
      <c r="L49" s="20"/>
      <c r="M49" s="2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20"/>
      <c r="AD49" s="20"/>
      <c r="AE49" s="20"/>
      <c r="AF49" s="20"/>
      <c r="AG49" s="20"/>
      <c r="AH49" s="18"/>
      <c r="AI49" s="18"/>
      <c r="AJ49" s="18"/>
      <c r="AK49" s="18"/>
      <c r="AL49" s="18"/>
      <c r="AM49" s="18"/>
      <c r="AN49" s="18"/>
    </row>
    <row r="50" s="4" customFormat="true" ht="15" hidden="false" customHeight="true" outlineLevel="0" collapsed="false">
      <c r="B50" s="21" t="n">
        <v>44996</v>
      </c>
      <c r="C50" s="21"/>
      <c r="D50" s="21"/>
      <c r="E50" s="17"/>
      <c r="F50" s="17"/>
      <c r="G50" s="17"/>
      <c r="H50" s="22" t="s">
        <v>65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24"/>
      <c r="U50" s="25"/>
      <c r="V50" s="26" t="n">
        <v>44996</v>
      </c>
      <c r="W50" s="26"/>
      <c r="X50" s="26"/>
      <c r="Y50" s="27"/>
      <c r="Z50" s="27"/>
      <c r="AA50" s="27"/>
      <c r="AB50" s="22" t="s">
        <v>66</v>
      </c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8"/>
      <c r="AN50" s="29"/>
    </row>
    <row r="51" s="4" customFormat="true" ht="15" hidden="false" customHeight="true" outlineLevel="0" collapsed="false">
      <c r="B51" s="30" t="s">
        <v>67</v>
      </c>
      <c r="C51" s="30"/>
      <c r="D51" s="30"/>
      <c r="E51" s="15" t="s">
        <v>68</v>
      </c>
      <c r="F51" s="15"/>
      <c r="G51" s="15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15" t="s">
        <v>69</v>
      </c>
      <c r="T51" s="15"/>
      <c r="U51" s="32"/>
      <c r="V51" s="30" t="s">
        <v>67</v>
      </c>
      <c r="W51" s="30"/>
      <c r="X51" s="30"/>
      <c r="Y51" s="15" t="s">
        <v>68</v>
      </c>
      <c r="Z51" s="15"/>
      <c r="AA51" s="15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3" t="s">
        <v>69</v>
      </c>
      <c r="AN51" s="33"/>
    </row>
    <row r="52" s="4" customFormat="true" ht="15" hidden="false" customHeight="true" outlineLevel="0" collapsed="false">
      <c r="B52" s="34" t="s">
        <v>70</v>
      </c>
      <c r="C52" s="34"/>
      <c r="D52" s="34"/>
      <c r="E52" s="35" t="s">
        <v>71</v>
      </c>
      <c r="F52" s="35"/>
      <c r="G52" s="35"/>
      <c r="H52" s="15" t="s">
        <v>37</v>
      </c>
      <c r="I52" s="15"/>
      <c r="J52" s="15"/>
      <c r="K52" s="15"/>
      <c r="L52" s="15"/>
      <c r="M52" s="36" t="s">
        <v>72</v>
      </c>
      <c r="N52" s="15" t="s">
        <v>45</v>
      </c>
      <c r="O52" s="15"/>
      <c r="P52" s="15"/>
      <c r="Q52" s="15"/>
      <c r="R52" s="15"/>
      <c r="S52" s="15" t="s">
        <v>73</v>
      </c>
      <c r="T52" s="15"/>
      <c r="U52" s="32"/>
      <c r="V52" s="34" t="s">
        <v>70</v>
      </c>
      <c r="W52" s="34"/>
      <c r="X52" s="34"/>
      <c r="Y52" s="35" t="s">
        <v>71</v>
      </c>
      <c r="Z52" s="35"/>
      <c r="AA52" s="35"/>
      <c r="AB52" s="15" t="s">
        <v>53</v>
      </c>
      <c r="AC52" s="15"/>
      <c r="AD52" s="15"/>
      <c r="AE52" s="15"/>
      <c r="AF52" s="15"/>
      <c r="AG52" s="36" t="s">
        <v>72</v>
      </c>
      <c r="AH52" s="15" t="s">
        <v>61</v>
      </c>
      <c r="AI52" s="15"/>
      <c r="AJ52" s="15"/>
      <c r="AK52" s="15"/>
      <c r="AL52" s="15"/>
      <c r="AM52" s="33" t="s">
        <v>74</v>
      </c>
      <c r="AN52" s="33"/>
      <c r="AV52" s="37"/>
    </row>
    <row r="53" s="4" customFormat="true" ht="15" hidden="false" customHeight="true" outlineLevel="0" collapsed="false">
      <c r="B53" s="30" t="s">
        <v>75</v>
      </c>
      <c r="C53" s="30"/>
      <c r="D53" s="30"/>
      <c r="E53" s="15" t="s">
        <v>76</v>
      </c>
      <c r="F53" s="15"/>
      <c r="G53" s="15"/>
      <c r="H53" s="15" t="s">
        <v>41</v>
      </c>
      <c r="I53" s="15"/>
      <c r="J53" s="15"/>
      <c r="K53" s="15"/>
      <c r="L53" s="15"/>
      <c r="M53" s="36" t="s">
        <v>72</v>
      </c>
      <c r="N53" s="15" t="s">
        <v>49</v>
      </c>
      <c r="O53" s="15"/>
      <c r="P53" s="15"/>
      <c r="Q53" s="15"/>
      <c r="R53" s="15"/>
      <c r="S53" s="15" t="s">
        <v>77</v>
      </c>
      <c r="T53" s="15"/>
      <c r="U53" s="38"/>
      <c r="V53" s="30" t="s">
        <v>75</v>
      </c>
      <c r="W53" s="30"/>
      <c r="X53" s="30"/>
      <c r="Y53" s="15" t="s">
        <v>76</v>
      </c>
      <c r="Z53" s="15"/>
      <c r="AA53" s="15"/>
      <c r="AB53" s="15"/>
      <c r="AC53" s="15"/>
      <c r="AD53" s="15"/>
      <c r="AE53" s="15"/>
      <c r="AF53" s="15"/>
      <c r="AG53" s="36" t="s">
        <v>72</v>
      </c>
      <c r="AH53" s="15"/>
      <c r="AI53" s="15"/>
      <c r="AJ53" s="15"/>
      <c r="AK53" s="15"/>
      <c r="AL53" s="15"/>
      <c r="AM53" s="33"/>
      <c r="AN53" s="33"/>
    </row>
    <row r="54" s="4" customFormat="true" ht="15" hidden="false" customHeight="true" outlineLevel="0" collapsed="false">
      <c r="B54" s="30" t="s">
        <v>78</v>
      </c>
      <c r="C54" s="30"/>
      <c r="D54" s="30"/>
      <c r="E54" s="35" t="s">
        <v>79</v>
      </c>
      <c r="F54" s="35"/>
      <c r="G54" s="35"/>
      <c r="H54" s="15" t="s">
        <v>37</v>
      </c>
      <c r="I54" s="15"/>
      <c r="J54" s="15"/>
      <c r="K54" s="15"/>
      <c r="L54" s="15"/>
      <c r="M54" s="36" t="s">
        <v>72</v>
      </c>
      <c r="N54" s="15" t="s">
        <v>53</v>
      </c>
      <c r="O54" s="15"/>
      <c r="P54" s="15"/>
      <c r="Q54" s="15"/>
      <c r="R54" s="15"/>
      <c r="S54" s="15" t="s">
        <v>73</v>
      </c>
      <c r="T54" s="15"/>
      <c r="U54" s="32"/>
      <c r="V54" s="30" t="s">
        <v>78</v>
      </c>
      <c r="W54" s="30"/>
      <c r="X54" s="30"/>
      <c r="Y54" s="35" t="s">
        <v>79</v>
      </c>
      <c r="Z54" s="35"/>
      <c r="AA54" s="35"/>
      <c r="AB54" s="15" t="s">
        <v>45</v>
      </c>
      <c r="AC54" s="15"/>
      <c r="AD54" s="15"/>
      <c r="AE54" s="15"/>
      <c r="AF54" s="15"/>
      <c r="AG54" s="36" t="s">
        <v>72</v>
      </c>
      <c r="AH54" s="15" t="s">
        <v>61</v>
      </c>
      <c r="AI54" s="15"/>
      <c r="AJ54" s="15"/>
      <c r="AK54" s="15"/>
      <c r="AL54" s="15"/>
      <c r="AM54" s="33" t="s">
        <v>80</v>
      </c>
      <c r="AN54" s="33"/>
    </row>
    <row r="55" s="4" customFormat="true" ht="15" hidden="false" customHeight="true" outlineLevel="0" collapsed="false">
      <c r="B55" s="30" t="s">
        <v>81</v>
      </c>
      <c r="C55" s="30"/>
      <c r="D55" s="30"/>
      <c r="E55" s="35" t="s">
        <v>82</v>
      </c>
      <c r="F55" s="35"/>
      <c r="G55" s="35"/>
      <c r="H55" s="15" t="s">
        <v>41</v>
      </c>
      <c r="I55" s="15"/>
      <c r="J55" s="15"/>
      <c r="K55" s="15"/>
      <c r="L55" s="15"/>
      <c r="M55" s="36" t="s">
        <v>72</v>
      </c>
      <c r="N55" s="15" t="s">
        <v>57</v>
      </c>
      <c r="O55" s="15"/>
      <c r="P55" s="15"/>
      <c r="Q55" s="15"/>
      <c r="R55" s="15"/>
      <c r="S55" s="15" t="s">
        <v>83</v>
      </c>
      <c r="T55" s="15"/>
      <c r="U55" s="38"/>
      <c r="V55" s="30" t="s">
        <v>81</v>
      </c>
      <c r="W55" s="30"/>
      <c r="X55" s="30"/>
      <c r="Y55" s="35" t="s">
        <v>82</v>
      </c>
      <c r="Z55" s="35"/>
      <c r="AA55" s="35"/>
      <c r="AB55" s="15"/>
      <c r="AC55" s="15"/>
      <c r="AD55" s="15"/>
      <c r="AE55" s="15"/>
      <c r="AF55" s="15"/>
      <c r="AG55" s="36" t="s">
        <v>72</v>
      </c>
      <c r="AH55" s="15"/>
      <c r="AI55" s="15"/>
      <c r="AJ55" s="15"/>
      <c r="AK55" s="15"/>
      <c r="AL55" s="15"/>
      <c r="AM55" s="33"/>
      <c r="AN55" s="33"/>
    </row>
    <row r="56" s="4" customFormat="true" ht="15" hidden="false" customHeight="true" outlineLevel="0" collapsed="false">
      <c r="B56" s="30" t="s">
        <v>84</v>
      </c>
      <c r="C56" s="30"/>
      <c r="D56" s="30"/>
      <c r="E56" s="35" t="s">
        <v>85</v>
      </c>
      <c r="F56" s="35"/>
      <c r="G56" s="35"/>
      <c r="H56" s="15" t="s">
        <v>37</v>
      </c>
      <c r="I56" s="15"/>
      <c r="J56" s="15"/>
      <c r="K56" s="15"/>
      <c r="L56" s="15"/>
      <c r="M56" s="39" t="s">
        <v>72</v>
      </c>
      <c r="N56" s="15" t="s">
        <v>61</v>
      </c>
      <c r="O56" s="15"/>
      <c r="P56" s="15"/>
      <c r="Q56" s="15"/>
      <c r="R56" s="15"/>
      <c r="S56" s="15" t="s">
        <v>74</v>
      </c>
      <c r="T56" s="15"/>
      <c r="U56" s="32"/>
      <c r="V56" s="30" t="s">
        <v>84</v>
      </c>
      <c r="W56" s="30"/>
      <c r="X56" s="30"/>
      <c r="Y56" s="35" t="s">
        <v>85</v>
      </c>
      <c r="Z56" s="35"/>
      <c r="AA56" s="35"/>
      <c r="AB56" s="15" t="s">
        <v>45</v>
      </c>
      <c r="AC56" s="15"/>
      <c r="AD56" s="15"/>
      <c r="AE56" s="15"/>
      <c r="AF56" s="15"/>
      <c r="AG56" s="36" t="s">
        <v>72</v>
      </c>
      <c r="AH56" s="15" t="s">
        <v>53</v>
      </c>
      <c r="AI56" s="15"/>
      <c r="AJ56" s="15"/>
      <c r="AK56" s="15"/>
      <c r="AL56" s="15"/>
      <c r="AM56" s="33" t="s">
        <v>80</v>
      </c>
      <c r="AN56" s="33"/>
    </row>
    <row r="57" s="4" customFormat="true" ht="15" hidden="false" customHeight="true" outlineLevel="0" collapsed="false">
      <c r="B57" s="30" t="s">
        <v>86</v>
      </c>
      <c r="C57" s="30"/>
      <c r="D57" s="30"/>
      <c r="E57" s="15" t="s">
        <v>87</v>
      </c>
      <c r="F57" s="15"/>
      <c r="G57" s="15"/>
      <c r="H57" s="15" t="s">
        <v>49</v>
      </c>
      <c r="I57" s="15"/>
      <c r="J57" s="15"/>
      <c r="K57" s="15"/>
      <c r="L57" s="15"/>
      <c r="M57" s="36" t="s">
        <v>72</v>
      </c>
      <c r="N57" s="15" t="s">
        <v>57</v>
      </c>
      <c r="O57" s="15"/>
      <c r="P57" s="15"/>
      <c r="Q57" s="15"/>
      <c r="R57" s="15"/>
      <c r="S57" s="15" t="s">
        <v>88</v>
      </c>
      <c r="T57" s="15"/>
      <c r="U57" s="38"/>
      <c r="V57" s="40" t="s">
        <v>89</v>
      </c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</row>
    <row r="58" s="4" customFormat="true" ht="15" hidden="false" customHeight="true" outlineLevel="0" collapsed="false">
      <c r="B58" s="40" t="s">
        <v>89</v>
      </c>
      <c r="C58" s="40"/>
      <c r="D58" s="40"/>
      <c r="E58" s="15" t="s">
        <v>90</v>
      </c>
      <c r="F58" s="15"/>
      <c r="G58" s="15"/>
      <c r="H58" s="41" t="s">
        <v>91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38"/>
      <c r="V58" s="42"/>
      <c r="W58" s="42"/>
      <c r="X58" s="42"/>
      <c r="Y58" s="43"/>
      <c r="Z58" s="43"/>
      <c r="AA58" s="43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</row>
    <row r="59" s="4" customFormat="true" ht="15" hidden="false" customHeight="true" outlineLevel="0" collapsed="false">
      <c r="B59" s="45"/>
      <c r="C59" s="45"/>
      <c r="D59" s="45"/>
      <c r="E59" s="45"/>
      <c r="F59" s="45"/>
      <c r="G59" s="45"/>
      <c r="H59" s="18"/>
      <c r="I59" s="18"/>
      <c r="J59" s="20"/>
      <c r="K59" s="20"/>
      <c r="L59" s="20"/>
      <c r="M59" s="20"/>
      <c r="N59" s="20"/>
      <c r="O59" s="18"/>
      <c r="P59" s="18"/>
      <c r="Q59" s="18"/>
      <c r="R59" s="18"/>
      <c r="S59" s="18"/>
      <c r="T59" s="18"/>
      <c r="U59" s="18"/>
      <c r="V59" s="45"/>
      <c r="W59" s="45"/>
      <c r="X59" s="45"/>
      <c r="Y59" s="45"/>
      <c r="Z59" s="45"/>
      <c r="AA59" s="45"/>
      <c r="AB59" s="18"/>
      <c r="AC59" s="18"/>
      <c r="AD59" s="20"/>
      <c r="AE59" s="20"/>
      <c r="AF59" s="20"/>
      <c r="AG59" s="20"/>
      <c r="AH59" s="20"/>
      <c r="AI59" s="18"/>
      <c r="AJ59" s="18"/>
      <c r="AK59" s="18"/>
      <c r="AL59" s="18"/>
      <c r="AM59" s="18"/>
      <c r="AN59" s="18"/>
    </row>
    <row r="60" s="4" customFormat="true" ht="15" hidden="false" customHeight="true" outlineLevel="0" collapsed="false">
      <c r="B60" s="21" t="n">
        <v>44996</v>
      </c>
      <c r="C60" s="21"/>
      <c r="D60" s="21"/>
      <c r="E60" s="17"/>
      <c r="F60" s="17"/>
      <c r="G60" s="17"/>
      <c r="H60" s="22" t="s">
        <v>92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  <c r="T60" s="24"/>
      <c r="U60" s="38"/>
      <c r="V60" s="26" t="n">
        <v>44996</v>
      </c>
      <c r="W60" s="26"/>
      <c r="X60" s="26"/>
      <c r="Y60" s="27"/>
      <c r="Z60" s="27"/>
      <c r="AA60" s="27"/>
      <c r="AB60" s="22" t="s">
        <v>93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8"/>
      <c r="AN60" s="29"/>
      <c r="AO60" s="18"/>
    </row>
    <row r="61" s="4" customFormat="true" ht="15" hidden="false" customHeight="true" outlineLevel="0" collapsed="false">
      <c r="B61" s="40" t="s">
        <v>94</v>
      </c>
      <c r="C61" s="40"/>
      <c r="D61" s="40"/>
      <c r="E61" s="15" t="s">
        <v>68</v>
      </c>
      <c r="F61" s="15"/>
      <c r="G61" s="15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15" t="s">
        <v>69</v>
      </c>
      <c r="T61" s="15"/>
      <c r="U61" s="38"/>
      <c r="V61" s="46" t="s">
        <v>94</v>
      </c>
      <c r="W61" s="46"/>
      <c r="X61" s="46"/>
      <c r="Y61" s="15" t="s">
        <v>68</v>
      </c>
      <c r="Z61" s="15"/>
      <c r="AA61" s="15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3" t="s">
        <v>69</v>
      </c>
      <c r="AN61" s="33"/>
      <c r="AO61" s="18"/>
    </row>
    <row r="62" s="4" customFormat="true" ht="15" hidden="false" customHeight="true" outlineLevel="0" collapsed="false">
      <c r="B62" s="34" t="s">
        <v>70</v>
      </c>
      <c r="C62" s="34"/>
      <c r="D62" s="34"/>
      <c r="E62" s="35" t="s">
        <v>95</v>
      </c>
      <c r="F62" s="35"/>
      <c r="G62" s="35"/>
      <c r="H62" s="31" t="s">
        <v>39</v>
      </c>
      <c r="I62" s="31"/>
      <c r="J62" s="31"/>
      <c r="K62" s="31"/>
      <c r="L62" s="31"/>
      <c r="M62" s="39" t="s">
        <v>72</v>
      </c>
      <c r="N62" s="47" t="s">
        <v>47</v>
      </c>
      <c r="O62" s="47"/>
      <c r="P62" s="47"/>
      <c r="Q62" s="47"/>
      <c r="R62" s="47"/>
      <c r="S62" s="15" t="s">
        <v>96</v>
      </c>
      <c r="T62" s="15"/>
      <c r="U62" s="32"/>
      <c r="V62" s="34" t="s">
        <v>70</v>
      </c>
      <c r="W62" s="34"/>
      <c r="X62" s="34"/>
      <c r="Y62" s="35" t="s">
        <v>95</v>
      </c>
      <c r="Z62" s="35"/>
      <c r="AA62" s="35"/>
      <c r="AB62" s="47" t="s">
        <v>55</v>
      </c>
      <c r="AC62" s="47"/>
      <c r="AD62" s="47"/>
      <c r="AE62" s="47"/>
      <c r="AF62" s="47"/>
      <c r="AG62" s="48" t="s">
        <v>72</v>
      </c>
      <c r="AH62" s="47" t="s">
        <v>63</v>
      </c>
      <c r="AI62" s="47"/>
      <c r="AJ62" s="47"/>
      <c r="AK62" s="47"/>
      <c r="AL62" s="47"/>
      <c r="AM62" s="33" t="s">
        <v>97</v>
      </c>
      <c r="AN62" s="33"/>
      <c r="AO62" s="18"/>
    </row>
    <row r="63" s="4" customFormat="true" ht="15" hidden="false" customHeight="true" outlineLevel="0" collapsed="false">
      <c r="B63" s="30" t="s">
        <v>75</v>
      </c>
      <c r="C63" s="30"/>
      <c r="D63" s="30"/>
      <c r="E63" s="15" t="s">
        <v>98</v>
      </c>
      <c r="F63" s="15"/>
      <c r="G63" s="15"/>
      <c r="H63" s="49" t="s">
        <v>43</v>
      </c>
      <c r="I63" s="49"/>
      <c r="J63" s="49"/>
      <c r="K63" s="49"/>
      <c r="L63" s="49"/>
      <c r="M63" s="39" t="s">
        <v>72</v>
      </c>
      <c r="N63" s="49" t="s">
        <v>51</v>
      </c>
      <c r="O63" s="49"/>
      <c r="P63" s="49"/>
      <c r="Q63" s="49"/>
      <c r="R63" s="49"/>
      <c r="S63" s="15" t="s">
        <v>99</v>
      </c>
      <c r="T63" s="15"/>
      <c r="U63" s="38"/>
      <c r="V63" s="30" t="s">
        <v>75</v>
      </c>
      <c r="W63" s="30"/>
      <c r="X63" s="30"/>
      <c r="Y63" s="15" t="s">
        <v>98</v>
      </c>
      <c r="Z63" s="15"/>
      <c r="AA63" s="15"/>
      <c r="AB63" s="50"/>
      <c r="AC63" s="50"/>
      <c r="AD63" s="50"/>
      <c r="AE63" s="50"/>
      <c r="AF63" s="50"/>
      <c r="AG63" s="48" t="s">
        <v>72</v>
      </c>
      <c r="AH63" s="49"/>
      <c r="AI63" s="49"/>
      <c r="AJ63" s="49"/>
      <c r="AK63" s="49"/>
      <c r="AL63" s="49"/>
      <c r="AM63" s="33"/>
      <c r="AN63" s="33"/>
      <c r="AO63" s="18"/>
    </row>
    <row r="64" s="4" customFormat="true" ht="15" hidden="false" customHeight="true" outlineLevel="0" collapsed="false">
      <c r="B64" s="30" t="s">
        <v>78</v>
      </c>
      <c r="C64" s="30"/>
      <c r="D64" s="30"/>
      <c r="E64" s="35" t="s">
        <v>100</v>
      </c>
      <c r="F64" s="35"/>
      <c r="G64" s="35"/>
      <c r="H64" s="47" t="s">
        <v>39</v>
      </c>
      <c r="I64" s="47"/>
      <c r="J64" s="47"/>
      <c r="K64" s="47"/>
      <c r="L64" s="47"/>
      <c r="M64" s="39" t="s">
        <v>72</v>
      </c>
      <c r="N64" s="47" t="s">
        <v>55</v>
      </c>
      <c r="O64" s="47"/>
      <c r="P64" s="47"/>
      <c r="Q64" s="47"/>
      <c r="R64" s="47"/>
      <c r="S64" s="15" t="s">
        <v>96</v>
      </c>
      <c r="T64" s="15"/>
      <c r="U64" s="32"/>
      <c r="V64" s="30" t="s">
        <v>78</v>
      </c>
      <c r="W64" s="30"/>
      <c r="X64" s="30"/>
      <c r="Y64" s="35" t="s">
        <v>100</v>
      </c>
      <c r="Z64" s="35"/>
      <c r="AA64" s="35"/>
      <c r="AB64" s="47" t="s">
        <v>47</v>
      </c>
      <c r="AC64" s="47"/>
      <c r="AD64" s="47"/>
      <c r="AE64" s="47"/>
      <c r="AF64" s="47"/>
      <c r="AG64" s="48" t="s">
        <v>72</v>
      </c>
      <c r="AH64" s="47" t="s">
        <v>63</v>
      </c>
      <c r="AI64" s="47"/>
      <c r="AJ64" s="47"/>
      <c r="AK64" s="47"/>
      <c r="AL64" s="47"/>
      <c r="AM64" s="33" t="s">
        <v>101</v>
      </c>
      <c r="AN64" s="33"/>
      <c r="AO64" s="18"/>
    </row>
    <row r="65" s="4" customFormat="true" ht="15" hidden="false" customHeight="true" outlineLevel="0" collapsed="false">
      <c r="B65" s="30" t="s">
        <v>81</v>
      </c>
      <c r="C65" s="30"/>
      <c r="D65" s="30"/>
      <c r="E65" s="35" t="s">
        <v>102</v>
      </c>
      <c r="F65" s="35"/>
      <c r="G65" s="35"/>
      <c r="H65" s="49" t="s">
        <v>43</v>
      </c>
      <c r="I65" s="49"/>
      <c r="J65" s="49"/>
      <c r="K65" s="49"/>
      <c r="L65" s="49"/>
      <c r="M65" s="39" t="s">
        <v>72</v>
      </c>
      <c r="N65" s="49" t="s">
        <v>59</v>
      </c>
      <c r="O65" s="49"/>
      <c r="P65" s="49"/>
      <c r="Q65" s="49"/>
      <c r="R65" s="49"/>
      <c r="S65" s="15" t="s">
        <v>103</v>
      </c>
      <c r="T65" s="15"/>
      <c r="U65" s="38"/>
      <c r="V65" s="30" t="s">
        <v>81</v>
      </c>
      <c r="W65" s="30"/>
      <c r="X65" s="30"/>
      <c r="Y65" s="35" t="s">
        <v>102</v>
      </c>
      <c r="Z65" s="35"/>
      <c r="AA65" s="35"/>
      <c r="AB65" s="50"/>
      <c r="AC65" s="50"/>
      <c r="AD65" s="50"/>
      <c r="AE65" s="50"/>
      <c r="AF65" s="50"/>
      <c r="AG65" s="48" t="s">
        <v>72</v>
      </c>
      <c r="AH65" s="49"/>
      <c r="AI65" s="49"/>
      <c r="AJ65" s="49"/>
      <c r="AK65" s="49"/>
      <c r="AL65" s="49"/>
      <c r="AM65" s="33"/>
      <c r="AN65" s="33"/>
      <c r="AO65" s="18"/>
    </row>
    <row r="66" s="4" customFormat="true" ht="15" hidden="false" customHeight="true" outlineLevel="0" collapsed="false">
      <c r="B66" s="30" t="s">
        <v>84</v>
      </c>
      <c r="C66" s="30"/>
      <c r="D66" s="30"/>
      <c r="E66" s="35" t="s">
        <v>104</v>
      </c>
      <c r="F66" s="35"/>
      <c r="G66" s="35"/>
      <c r="H66" s="47" t="s">
        <v>39</v>
      </c>
      <c r="I66" s="47"/>
      <c r="J66" s="47"/>
      <c r="K66" s="47"/>
      <c r="L66" s="47"/>
      <c r="M66" s="36" t="s">
        <v>72</v>
      </c>
      <c r="N66" s="47" t="s">
        <v>63</v>
      </c>
      <c r="O66" s="47"/>
      <c r="P66" s="47"/>
      <c r="Q66" s="47"/>
      <c r="R66" s="47"/>
      <c r="S66" s="15" t="s">
        <v>97</v>
      </c>
      <c r="T66" s="15"/>
      <c r="U66" s="32"/>
      <c r="V66" s="30" t="s">
        <v>84</v>
      </c>
      <c r="W66" s="30"/>
      <c r="X66" s="30"/>
      <c r="Y66" s="35" t="s">
        <v>104</v>
      </c>
      <c r="Z66" s="35"/>
      <c r="AA66" s="35"/>
      <c r="AB66" s="47" t="s">
        <v>55</v>
      </c>
      <c r="AC66" s="47"/>
      <c r="AD66" s="47"/>
      <c r="AE66" s="47"/>
      <c r="AF66" s="47"/>
      <c r="AG66" s="48" t="s">
        <v>72</v>
      </c>
      <c r="AH66" s="47" t="s">
        <v>47</v>
      </c>
      <c r="AI66" s="47"/>
      <c r="AJ66" s="47"/>
      <c r="AK66" s="47"/>
      <c r="AL66" s="47"/>
      <c r="AM66" s="33" t="s">
        <v>101</v>
      </c>
      <c r="AN66" s="33"/>
      <c r="AO66" s="18"/>
    </row>
    <row r="67" s="4" customFormat="true" ht="15" hidden="false" customHeight="true" outlineLevel="0" collapsed="false">
      <c r="B67" s="30" t="s">
        <v>86</v>
      </c>
      <c r="C67" s="30"/>
      <c r="D67" s="30"/>
      <c r="E67" s="15" t="s">
        <v>105</v>
      </c>
      <c r="F67" s="15"/>
      <c r="G67" s="15"/>
      <c r="H67" s="49" t="s">
        <v>51</v>
      </c>
      <c r="I67" s="49"/>
      <c r="J67" s="49"/>
      <c r="K67" s="49"/>
      <c r="L67" s="49"/>
      <c r="M67" s="39" t="s">
        <v>72</v>
      </c>
      <c r="N67" s="49" t="s">
        <v>59</v>
      </c>
      <c r="O67" s="49"/>
      <c r="P67" s="49"/>
      <c r="Q67" s="49"/>
      <c r="R67" s="49"/>
      <c r="S67" s="15" t="s">
        <v>106</v>
      </c>
      <c r="T67" s="15"/>
      <c r="U67" s="38"/>
      <c r="V67" s="40" t="s">
        <v>107</v>
      </c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18"/>
    </row>
    <row r="68" s="4" customFormat="true" ht="15" hidden="false" customHeight="true" outlineLevel="0" collapsed="false">
      <c r="B68" s="40" t="s">
        <v>89</v>
      </c>
      <c r="C68" s="40"/>
      <c r="D68" s="40"/>
      <c r="E68" s="15" t="s">
        <v>108</v>
      </c>
      <c r="F68" s="15"/>
      <c r="G68" s="15"/>
      <c r="H68" s="41" t="s">
        <v>107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51"/>
      <c r="V68" s="52"/>
      <c r="W68" s="51"/>
      <c r="X68" s="51"/>
      <c r="Y68" s="53"/>
      <c r="Z68" s="54"/>
      <c r="AA68" s="54"/>
      <c r="AB68" s="54"/>
      <c r="AC68" s="54"/>
      <c r="AD68" s="55"/>
      <c r="AE68" s="53"/>
      <c r="AF68" s="54"/>
      <c r="AG68" s="54"/>
      <c r="AH68" s="54"/>
      <c r="AI68" s="54"/>
      <c r="AJ68" s="18"/>
      <c r="AK68" s="18"/>
      <c r="AL68" s="18"/>
    </row>
    <row r="69" s="4" customFormat="true" ht="15" hidden="false" customHeight="true" outlineLevel="0" collapsed="false">
      <c r="B69" s="45"/>
      <c r="C69" s="45"/>
      <c r="D69" s="45"/>
      <c r="E69" s="56"/>
      <c r="F69" s="56"/>
      <c r="G69" s="56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7"/>
      <c r="T69" s="57"/>
      <c r="U69" s="57"/>
      <c r="V69" s="45"/>
      <c r="W69" s="45"/>
      <c r="X69" s="45"/>
      <c r="Y69" s="56"/>
      <c r="Z69" s="56"/>
      <c r="AA69" s="56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18"/>
      <c r="AN69" s="18"/>
      <c r="AO69" s="18"/>
    </row>
    <row r="76" customFormat="false" ht="13.5" hidden="false" customHeight="false" outlineLevel="0" collapsed="false">
      <c r="A76" s="58" t="s">
        <v>109</v>
      </c>
      <c r="V76" s="59"/>
    </row>
    <row r="77" customFormat="false" ht="13.5" hidden="false" customHeight="false" outlineLevel="0" collapsed="false">
      <c r="V77" s="59"/>
    </row>
    <row r="78" s="53" customFormat="true" ht="13.5" hidden="false" customHeight="false" outlineLevel="0" collapsed="false">
      <c r="A78" s="15" t="s">
        <v>30</v>
      </c>
      <c r="B78" s="15"/>
      <c r="C78" s="15"/>
      <c r="D78" s="15"/>
      <c r="E78" s="60" t="str">
        <f aca="false">A79</f>
        <v>川西JFC</v>
      </c>
      <c r="F78" s="60"/>
      <c r="G78" s="60"/>
      <c r="H78" s="60"/>
      <c r="I78" s="15" t="str">
        <f aca="false">A81</f>
        <v>東部SSS</v>
      </c>
      <c r="J78" s="15"/>
      <c r="K78" s="15"/>
      <c r="L78" s="15"/>
      <c r="M78" s="61" t="str">
        <f aca="false">A83</f>
        <v>高畠就友</v>
      </c>
      <c r="N78" s="61"/>
      <c r="O78" s="61"/>
      <c r="P78" s="61"/>
      <c r="Q78" s="15" t="str">
        <f aca="false">A85</f>
        <v>アビーカ米沢</v>
      </c>
      <c r="R78" s="15"/>
      <c r="S78" s="15"/>
      <c r="T78" s="15"/>
      <c r="U78" s="15" t="s">
        <v>110</v>
      </c>
      <c r="V78" s="15"/>
      <c r="W78" s="62" t="s">
        <v>111</v>
      </c>
      <c r="X78" s="62"/>
      <c r="Y78" s="62" t="s">
        <v>112</v>
      </c>
      <c r="Z78" s="62"/>
      <c r="AA78" s="63" t="s">
        <v>113</v>
      </c>
      <c r="AB78" s="63"/>
      <c r="AC78" s="63" t="s">
        <v>114</v>
      </c>
      <c r="AD78" s="63"/>
      <c r="AE78" s="63" t="s">
        <v>115</v>
      </c>
      <c r="AF78" s="63"/>
      <c r="AG78" s="63" t="s">
        <v>116</v>
      </c>
      <c r="AH78" s="63"/>
      <c r="AI78" s="63" t="s">
        <v>117</v>
      </c>
      <c r="AJ78" s="63"/>
    </row>
    <row r="79" s="53" customFormat="true" ht="13.5" hidden="false" customHeight="false" outlineLevel="0" collapsed="false">
      <c r="A79" s="50" t="s">
        <v>37</v>
      </c>
      <c r="B79" s="50"/>
      <c r="C79" s="50"/>
      <c r="D79" s="50"/>
      <c r="E79" s="64"/>
      <c r="F79" s="64"/>
      <c r="G79" s="64"/>
      <c r="H79" s="64"/>
      <c r="I79" s="65" t="str">
        <f aca="false">IF(I80="","",IF(I80=K80,"△",IF(I80&gt;K80,"○","×")))</f>
        <v>○</v>
      </c>
      <c r="J79" s="65"/>
      <c r="K79" s="65"/>
      <c r="L79" s="65"/>
      <c r="M79" s="65" t="str">
        <f aca="false">IF(M80="","",IF(M80=O80,"△",IF(M80&gt;O80,"○","×")))</f>
        <v>×</v>
      </c>
      <c r="N79" s="65"/>
      <c r="O79" s="65"/>
      <c r="P79" s="65"/>
      <c r="Q79" s="65" t="str">
        <f aca="false">IF(Q80="","",IF(Q80=S80,"△",IF(Q80&gt;S80,"○","×")))</f>
        <v>○</v>
      </c>
      <c r="R79" s="65"/>
      <c r="S79" s="65"/>
      <c r="T79" s="65"/>
      <c r="U79" s="60" t="n">
        <f aca="false">IF(AP79=0,"", COUNTIF(E79:T79,"○"))</f>
        <v>2</v>
      </c>
      <c r="V79" s="60"/>
      <c r="W79" s="60" t="n">
        <f aca="false">IF(AP79=0,"", COUNTIF(E79:T79,"×"))</f>
        <v>1</v>
      </c>
      <c r="X79" s="60"/>
      <c r="Y79" s="60" t="n">
        <f aca="false">IF(AP79=0,"", COUNTIF(E79:T79,"△"))</f>
        <v>0</v>
      </c>
      <c r="Z79" s="60"/>
      <c r="AA79" s="60" t="n">
        <f aca="false">IF(AP79=0,"", U79*3+Y79)</f>
        <v>6</v>
      </c>
      <c r="AB79" s="60"/>
      <c r="AC79" s="60" t="n">
        <f aca="false">IF(AP79=0,"",SUM(E80,I80,M80,Q80))</f>
        <v>14</v>
      </c>
      <c r="AD79" s="60"/>
      <c r="AE79" s="60" t="n">
        <f aca="false">IF(AP79=0,"",SUM(G80,K80,O80,S80))</f>
        <v>7</v>
      </c>
      <c r="AF79" s="60"/>
      <c r="AG79" s="60" t="n">
        <f aca="false">IF(AP79=0,"",SUM(AC79,-AE79))</f>
        <v>7</v>
      </c>
      <c r="AH79" s="60"/>
      <c r="AI79" s="60" t="n">
        <f aca="false">IF(AP79=0,"",_xlfn.RANK.EQ(AQ79,AQ79:AQ86))</f>
        <v>2</v>
      </c>
      <c r="AJ79" s="60"/>
      <c r="AK79" s="66"/>
      <c r="AL79" s="66"/>
      <c r="AM79" s="66"/>
      <c r="AN79" s="66"/>
      <c r="AO79" s="66"/>
      <c r="AP79" s="66" t="n">
        <f aca="false">COUNTA(I80:T80,M82:T82,Q84:T84)</f>
        <v>12</v>
      </c>
      <c r="AQ79" s="67" t="n">
        <f aca="false">IF(AP79=0,"",10000000000+(AA79*100000000)+(100000+(AG79*1000))+(AC79))</f>
        <v>10600107014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</row>
    <row r="80" s="53" customFormat="true" ht="13.5" hidden="false" customHeight="false" outlineLevel="0" collapsed="false">
      <c r="A80" s="50"/>
      <c r="B80" s="50"/>
      <c r="C80" s="50"/>
      <c r="D80" s="50"/>
      <c r="E80" s="64"/>
      <c r="F80" s="64"/>
      <c r="G80" s="64"/>
      <c r="H80" s="64"/>
      <c r="I80" s="68" t="n">
        <v>7</v>
      </c>
      <c r="J80" s="68"/>
      <c r="K80" s="68" t="n">
        <v>2</v>
      </c>
      <c r="L80" s="68"/>
      <c r="M80" s="68" t="n">
        <v>2</v>
      </c>
      <c r="N80" s="68"/>
      <c r="O80" s="68" t="n">
        <v>3</v>
      </c>
      <c r="P80" s="68"/>
      <c r="Q80" s="68" t="n">
        <v>5</v>
      </c>
      <c r="R80" s="68"/>
      <c r="S80" s="68" t="n">
        <v>2</v>
      </c>
      <c r="T80" s="68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6"/>
      <c r="AL80" s="66"/>
      <c r="AM80" s="66"/>
      <c r="AN80" s="66"/>
      <c r="AO80" s="66"/>
      <c r="AP80" s="66"/>
      <c r="AQ80" s="67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</row>
    <row r="81" s="53" customFormat="true" ht="13.5" hidden="false" customHeight="false" outlineLevel="0" collapsed="false">
      <c r="A81" s="50" t="s">
        <v>45</v>
      </c>
      <c r="B81" s="50"/>
      <c r="C81" s="50"/>
      <c r="D81" s="50"/>
      <c r="E81" s="65" t="str">
        <f aca="false">IF(I80="","",IF(E82=G82,"△",IF(E82&gt;G82,"○","×")))</f>
        <v>×</v>
      </c>
      <c r="F81" s="65"/>
      <c r="G81" s="65"/>
      <c r="H81" s="65"/>
      <c r="I81" s="69"/>
      <c r="J81" s="69"/>
      <c r="K81" s="69"/>
      <c r="L81" s="69"/>
      <c r="M81" s="65" t="str">
        <f aca="false">IF(M82="","",IF(M82=O82,"△",IF(M82&gt;O82,"○","×")))</f>
        <v>×</v>
      </c>
      <c r="N81" s="65"/>
      <c r="O81" s="65"/>
      <c r="P81" s="65"/>
      <c r="Q81" s="65" t="str">
        <f aca="false">IF(Q82="","",IF(Q82=S82,"△",IF(Q82&gt;S82,"○","×")))</f>
        <v>×</v>
      </c>
      <c r="R81" s="65"/>
      <c r="S81" s="65"/>
      <c r="T81" s="65"/>
      <c r="U81" s="60" t="n">
        <f aca="false">IF(AP79=0,"", COUNTIF(E81:T81,"○"))</f>
        <v>0</v>
      </c>
      <c r="V81" s="60"/>
      <c r="W81" s="60" t="n">
        <f aca="false">IF(AP79=0,"", COUNTIF(E81:T81,"×"))</f>
        <v>3</v>
      </c>
      <c r="X81" s="60"/>
      <c r="Y81" s="60" t="n">
        <f aca="false">IF(AP79=0,"", COUNTIF(E81:T81,"△"))</f>
        <v>0</v>
      </c>
      <c r="Z81" s="60"/>
      <c r="AA81" s="60" t="n">
        <f aca="false">IF(AP79=0,"", U81*3+Y81)</f>
        <v>0</v>
      </c>
      <c r="AB81" s="60"/>
      <c r="AC81" s="60" t="n">
        <f aca="false">IF(AP79=0,"",SUM(E82,I82,M82,Q82))</f>
        <v>5</v>
      </c>
      <c r="AD81" s="60"/>
      <c r="AE81" s="60" t="n">
        <f aca="false">IF(AP79=0,"",SUM(G82,K82,O82,S82))</f>
        <v>12</v>
      </c>
      <c r="AF81" s="60"/>
      <c r="AG81" s="60" t="n">
        <f aca="false">IF(AP79=0,"",SUM(AC81,-AE81))</f>
        <v>-7</v>
      </c>
      <c r="AH81" s="60"/>
      <c r="AI81" s="60" t="n">
        <f aca="false">IF(AP79=0,"",_xlfn.RANK.EQ(AQ81,AQ79:AQ86))</f>
        <v>4</v>
      </c>
      <c r="AJ81" s="60"/>
      <c r="AK81" s="66"/>
      <c r="AL81" s="66"/>
      <c r="AM81" s="66"/>
      <c r="AN81" s="66"/>
      <c r="AO81" s="66"/>
      <c r="AP81" s="66"/>
      <c r="AQ81" s="67" t="n">
        <f aca="false">IF(AP79=0,"",10000000000+(AA81*100000000)+(100000+(AG81*1000))+(AC81))</f>
        <v>10000093005</v>
      </c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</row>
    <row r="82" s="53" customFormat="true" ht="13.5" hidden="false" customHeight="false" outlineLevel="0" collapsed="false">
      <c r="A82" s="50"/>
      <c r="B82" s="50"/>
      <c r="C82" s="50"/>
      <c r="D82" s="50"/>
      <c r="E82" s="62" t="n">
        <f aca="false">IF(K80="","",K80)</f>
        <v>2</v>
      </c>
      <c r="F82" s="62"/>
      <c r="G82" s="62" t="n">
        <f aca="false">IF(I80="","",I80)</f>
        <v>7</v>
      </c>
      <c r="H82" s="62"/>
      <c r="I82" s="69"/>
      <c r="J82" s="69"/>
      <c r="K82" s="69"/>
      <c r="L82" s="69"/>
      <c r="M82" s="70" t="n">
        <v>2</v>
      </c>
      <c r="N82" s="70"/>
      <c r="O82" s="70" t="n">
        <v>3</v>
      </c>
      <c r="P82" s="70"/>
      <c r="Q82" s="70" t="n">
        <v>1</v>
      </c>
      <c r="R82" s="70"/>
      <c r="S82" s="70" t="n">
        <v>2</v>
      </c>
      <c r="T82" s="7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6"/>
      <c r="AL82" s="66"/>
      <c r="AM82" s="66"/>
      <c r="AN82" s="66"/>
      <c r="AO82" s="66"/>
      <c r="AP82" s="66"/>
      <c r="AQ82" s="67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</row>
    <row r="83" s="53" customFormat="true" ht="13.5" hidden="false" customHeight="false" outlineLevel="0" collapsed="false">
      <c r="A83" s="50" t="s">
        <v>53</v>
      </c>
      <c r="B83" s="50"/>
      <c r="C83" s="50"/>
      <c r="D83" s="50"/>
      <c r="E83" s="65" t="str">
        <f aca="false">IF(M80="","",IF(E84=G84,"△",IF(E84&gt;G84,"○","×")))</f>
        <v>○</v>
      </c>
      <c r="F83" s="65"/>
      <c r="G83" s="65"/>
      <c r="H83" s="65"/>
      <c r="I83" s="65" t="str">
        <f aca="false">IF(M82="","",IF(I84=K84,"△",IF(I84&gt;K84,"○","×")))</f>
        <v>○</v>
      </c>
      <c r="J83" s="65"/>
      <c r="K83" s="65"/>
      <c r="L83" s="65"/>
      <c r="M83" s="71"/>
      <c r="N83" s="71"/>
      <c r="O83" s="71"/>
      <c r="P83" s="71"/>
      <c r="Q83" s="65" t="str">
        <f aca="false">IF(Q84="","",IF(Q84=S84,"△",IF(Q84&gt;S84,"○","×")))</f>
        <v>○</v>
      </c>
      <c r="R83" s="65"/>
      <c r="S83" s="65"/>
      <c r="T83" s="65"/>
      <c r="U83" s="60" t="n">
        <f aca="false">IF(AP79=0,"", COUNTIF(E83:T83,"○"))</f>
        <v>3</v>
      </c>
      <c r="V83" s="60"/>
      <c r="W83" s="60" t="n">
        <f aca="false">IF(AP79=0,"", COUNTIF(E83:T83,"×"))</f>
        <v>0</v>
      </c>
      <c r="X83" s="60"/>
      <c r="Y83" s="60" t="n">
        <f aca="false">IF(AP79=0,"", COUNTIF(E83:T83,"△"))</f>
        <v>0</v>
      </c>
      <c r="Z83" s="60"/>
      <c r="AA83" s="60" t="n">
        <f aca="false">IF(AP79=0,"", U83*3+Y83)</f>
        <v>9</v>
      </c>
      <c r="AB83" s="60"/>
      <c r="AC83" s="60" t="n">
        <f aca="false">IF(AP79=0,"",SUM(E84,I84,M84,Q84))</f>
        <v>9</v>
      </c>
      <c r="AD83" s="60"/>
      <c r="AE83" s="60" t="n">
        <f aca="false">IF(AP79=0,"",SUM(G84,K84,O84,S84))</f>
        <v>5</v>
      </c>
      <c r="AF83" s="60"/>
      <c r="AG83" s="60" t="n">
        <f aca="false">IF(AP79=0,"",SUM(AC83,-AE83))</f>
        <v>4</v>
      </c>
      <c r="AH83" s="60"/>
      <c r="AI83" s="60" t="n">
        <f aca="false">IF(AP79=0,"",_xlfn.RANK.EQ(AQ83,AQ79:AQ86))</f>
        <v>1</v>
      </c>
      <c r="AJ83" s="60"/>
      <c r="AK83" s="66"/>
      <c r="AL83" s="66"/>
      <c r="AM83" s="66"/>
      <c r="AN83" s="66"/>
      <c r="AO83" s="66"/>
      <c r="AP83" s="66"/>
      <c r="AQ83" s="67" t="n">
        <f aca="false">IF(AP79=0,"",10000000000+(AA83*100000000)+(100000+(AG83*1000))+(AC83))</f>
        <v>10900104009</v>
      </c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</row>
    <row r="84" s="53" customFormat="true" ht="13.5" hidden="false" customHeight="false" outlineLevel="0" collapsed="false">
      <c r="A84" s="50"/>
      <c r="B84" s="50"/>
      <c r="C84" s="50"/>
      <c r="D84" s="50"/>
      <c r="E84" s="72" t="n">
        <f aca="false">IF(O80="","",O80)</f>
        <v>3</v>
      </c>
      <c r="F84" s="72"/>
      <c r="G84" s="72" t="n">
        <f aca="false">IF(M80="","",M80)</f>
        <v>2</v>
      </c>
      <c r="H84" s="72"/>
      <c r="I84" s="72" t="n">
        <f aca="false">IF(O82="","",O82)</f>
        <v>3</v>
      </c>
      <c r="J84" s="72"/>
      <c r="K84" s="72" t="n">
        <f aca="false">IF(M82="","",M82)</f>
        <v>2</v>
      </c>
      <c r="L84" s="72"/>
      <c r="M84" s="71"/>
      <c r="N84" s="71"/>
      <c r="O84" s="71"/>
      <c r="P84" s="71"/>
      <c r="Q84" s="73" t="n">
        <v>3</v>
      </c>
      <c r="R84" s="73"/>
      <c r="S84" s="73" t="n">
        <v>1</v>
      </c>
      <c r="T84" s="73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6"/>
      <c r="AL84" s="66"/>
      <c r="AM84" s="66"/>
      <c r="AN84" s="66"/>
      <c r="AO84" s="66"/>
      <c r="AP84" s="66"/>
      <c r="AQ84" s="67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</row>
    <row r="85" s="53" customFormat="true" ht="13.5" hidden="false" customHeight="false" outlineLevel="0" collapsed="false">
      <c r="A85" s="50" t="s">
        <v>61</v>
      </c>
      <c r="B85" s="50"/>
      <c r="C85" s="50"/>
      <c r="D85" s="50"/>
      <c r="E85" s="65" t="str">
        <f aca="false">IF(Q80="","",IF(E86=G86,"△",IF(E86&gt;G86,"○","×")))</f>
        <v>×</v>
      </c>
      <c r="F85" s="65"/>
      <c r="G85" s="65"/>
      <c r="H85" s="65"/>
      <c r="I85" s="65" t="str">
        <f aca="false">IF(Q82="","",IF(I86=K86,"△",IF(I86&gt;K86,"○","×")))</f>
        <v>○</v>
      </c>
      <c r="J85" s="65"/>
      <c r="K85" s="65"/>
      <c r="L85" s="65"/>
      <c r="M85" s="65" t="str">
        <f aca="false">IF(Q84="","",IF(M86=O86,"△",IF(M86&gt;O86,"○","×")))</f>
        <v>×</v>
      </c>
      <c r="N85" s="65"/>
      <c r="O85" s="65"/>
      <c r="P85" s="65"/>
      <c r="Q85" s="69"/>
      <c r="R85" s="69"/>
      <c r="S85" s="69"/>
      <c r="T85" s="69"/>
      <c r="U85" s="60" t="n">
        <f aca="false">IF(AP79=0,"", COUNTIF(E85:T85,"○"))</f>
        <v>1</v>
      </c>
      <c r="V85" s="60"/>
      <c r="W85" s="60" t="n">
        <f aca="false">IF(AP79=0,"", COUNTIF(E85:T85,"×"))</f>
        <v>2</v>
      </c>
      <c r="X85" s="60"/>
      <c r="Y85" s="60" t="n">
        <f aca="false">IF(AP79=0,"", COUNTIF(E85:T85,"△"))</f>
        <v>0</v>
      </c>
      <c r="Z85" s="60"/>
      <c r="AA85" s="60" t="n">
        <f aca="false">IF(AP79=0,"", U85*3+Y85)</f>
        <v>3</v>
      </c>
      <c r="AB85" s="60"/>
      <c r="AC85" s="60" t="n">
        <f aca="false">IF(AP79=0,"",SUM(E86,I86,M86,Q86))</f>
        <v>5</v>
      </c>
      <c r="AD85" s="60"/>
      <c r="AE85" s="60" t="n">
        <f aca="false">IF(AP79=0,"",SUM(G86,K86,O86,S86))</f>
        <v>9</v>
      </c>
      <c r="AF85" s="60"/>
      <c r="AG85" s="60" t="n">
        <f aca="false">IF(AP79=0,"",SUM(AC85,-AE85))</f>
        <v>-4</v>
      </c>
      <c r="AH85" s="60"/>
      <c r="AI85" s="60" t="n">
        <f aca="false">IF(AP79=0,"",_xlfn.RANK.EQ(AQ85,AQ79:AQ86))</f>
        <v>3</v>
      </c>
      <c r="AJ85" s="60"/>
      <c r="AK85" s="66"/>
      <c r="AL85" s="66"/>
      <c r="AM85" s="66"/>
      <c r="AN85" s="66"/>
      <c r="AO85" s="66"/>
      <c r="AP85" s="66"/>
      <c r="AQ85" s="67" t="n">
        <f aca="false">IF(AP79=0,"",10000000000+(AA85*100000000)+(100000+(AG85*1000))+(AC85))</f>
        <v>10300096005</v>
      </c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</row>
    <row r="86" s="53" customFormat="true" ht="13.5" hidden="false" customHeight="false" outlineLevel="0" collapsed="false">
      <c r="A86" s="50"/>
      <c r="B86" s="50"/>
      <c r="C86" s="50"/>
      <c r="D86" s="50"/>
      <c r="E86" s="62" t="n">
        <f aca="false">IF(S80="","",S80)</f>
        <v>2</v>
      </c>
      <c r="F86" s="62"/>
      <c r="G86" s="62" t="n">
        <f aca="false">IF(Q80="","",Q80)</f>
        <v>5</v>
      </c>
      <c r="H86" s="62"/>
      <c r="I86" s="62" t="n">
        <f aca="false">IF(S82="","",S82)</f>
        <v>2</v>
      </c>
      <c r="J86" s="62"/>
      <c r="K86" s="62" t="n">
        <f aca="false">IF(Q82="","",Q82)</f>
        <v>1</v>
      </c>
      <c r="L86" s="62"/>
      <c r="M86" s="62" t="n">
        <f aca="false">IF(S84="","",S84)</f>
        <v>1</v>
      </c>
      <c r="N86" s="62"/>
      <c r="O86" s="62" t="n">
        <f aca="false">IF(Q84="","",Q84)</f>
        <v>3</v>
      </c>
      <c r="P86" s="62"/>
      <c r="Q86" s="69"/>
      <c r="R86" s="69"/>
      <c r="S86" s="69"/>
      <c r="T86" s="69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6"/>
      <c r="AL86" s="66"/>
      <c r="AM86" s="66"/>
      <c r="AN86" s="66"/>
      <c r="AO86" s="66"/>
      <c r="AP86" s="66"/>
      <c r="AQ86" s="67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</row>
    <row r="87" s="74" customFormat="true" ht="13.5" hidden="false" customHeight="false" outlineLevel="0" collapsed="false">
      <c r="V87" s="75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</row>
    <row r="88" s="53" customFormat="true" ht="13.5" hidden="false" customHeight="false" outlineLevel="0" collapsed="false">
      <c r="A88" s="15" t="s">
        <v>31</v>
      </c>
      <c r="B88" s="15"/>
      <c r="C88" s="15"/>
      <c r="D88" s="15"/>
      <c r="E88" s="77" t="str">
        <f aca="false">A89</f>
        <v>南陽WEST</v>
      </c>
      <c r="F88" s="77"/>
      <c r="G88" s="77"/>
      <c r="H88" s="77"/>
      <c r="I88" s="50" t="str">
        <f aca="false">A91</f>
        <v>アステラーソ高畠</v>
      </c>
      <c r="J88" s="50"/>
      <c r="K88" s="50"/>
      <c r="L88" s="50"/>
      <c r="M88" s="78" t="str">
        <f aca="false">A93</f>
        <v>FCグラッソ</v>
      </c>
      <c r="N88" s="78"/>
      <c r="O88" s="78"/>
      <c r="P88" s="78"/>
      <c r="Q88" s="50" t="str">
        <f aca="false">A95</f>
        <v>米沢フェニックス</v>
      </c>
      <c r="R88" s="50"/>
      <c r="S88" s="50"/>
      <c r="T88" s="50"/>
      <c r="U88" s="15" t="s">
        <v>110</v>
      </c>
      <c r="V88" s="15"/>
      <c r="W88" s="62" t="s">
        <v>111</v>
      </c>
      <c r="X88" s="62"/>
      <c r="Y88" s="62" t="s">
        <v>112</v>
      </c>
      <c r="Z88" s="62"/>
      <c r="AA88" s="63" t="s">
        <v>113</v>
      </c>
      <c r="AB88" s="63"/>
      <c r="AC88" s="63" t="s">
        <v>114</v>
      </c>
      <c r="AD88" s="63"/>
      <c r="AE88" s="63" t="s">
        <v>115</v>
      </c>
      <c r="AF88" s="63"/>
      <c r="AG88" s="63" t="s">
        <v>116</v>
      </c>
      <c r="AH88" s="63"/>
      <c r="AI88" s="63" t="s">
        <v>117</v>
      </c>
      <c r="AJ88" s="63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</row>
    <row r="89" s="53" customFormat="true" ht="13.5" hidden="false" customHeight="false" outlineLevel="0" collapsed="false">
      <c r="A89" s="50" t="s">
        <v>39</v>
      </c>
      <c r="B89" s="50"/>
      <c r="C89" s="50"/>
      <c r="D89" s="50"/>
      <c r="E89" s="64"/>
      <c r="F89" s="64"/>
      <c r="G89" s="64"/>
      <c r="H89" s="64"/>
      <c r="I89" s="65" t="str">
        <f aca="false">IF(I90="","",IF(I90=K90,"△",IF(I90&gt;K90,"○","×")))</f>
        <v>×</v>
      </c>
      <c r="J89" s="65"/>
      <c r="K89" s="65"/>
      <c r="L89" s="65"/>
      <c r="M89" s="65" t="str">
        <f aca="false">IF(M90="","",IF(M90=O90,"△",IF(M90&gt;O90,"○","×")))</f>
        <v>○</v>
      </c>
      <c r="N89" s="65"/>
      <c r="O89" s="65"/>
      <c r="P89" s="65"/>
      <c r="Q89" s="65" t="str">
        <f aca="false">IF(Q90="","",IF(Q90=S90,"△",IF(Q90&gt;S90,"○","×")))</f>
        <v>○</v>
      </c>
      <c r="R89" s="65"/>
      <c r="S89" s="65"/>
      <c r="T89" s="65"/>
      <c r="U89" s="60" t="n">
        <f aca="false">IF(AP89=0,"", COUNTIF(E89:T89,"○"))</f>
        <v>2</v>
      </c>
      <c r="V89" s="60"/>
      <c r="W89" s="60" t="n">
        <f aca="false">IF(AP89=0,"", COUNTIF(E89:T89,"×"))</f>
        <v>1</v>
      </c>
      <c r="X89" s="60"/>
      <c r="Y89" s="60" t="n">
        <f aca="false">IF(AP89=0,"", COUNTIF(E89:T89,"△"))</f>
        <v>0</v>
      </c>
      <c r="Z89" s="60"/>
      <c r="AA89" s="60" t="n">
        <f aca="false">IF(AP89=0,"", U89*3+Y89)</f>
        <v>6</v>
      </c>
      <c r="AB89" s="60"/>
      <c r="AC89" s="60" t="n">
        <f aca="false">IF(AP89=0,"",SUM(E90,I90,M90,Q90))</f>
        <v>11</v>
      </c>
      <c r="AD89" s="60"/>
      <c r="AE89" s="60" t="n">
        <f aca="false">IF(AP89=0,"",SUM(G90,K90,O90,S90))</f>
        <v>6</v>
      </c>
      <c r="AF89" s="60"/>
      <c r="AG89" s="60" t="n">
        <f aca="false">IF(AP89=0,"",SUM(AC89,-AE89))</f>
        <v>5</v>
      </c>
      <c r="AH89" s="60"/>
      <c r="AI89" s="60" t="n">
        <f aca="false">IF(AP89=0,"",_xlfn.RANK.EQ(AQ89,AQ89:AQ96))</f>
        <v>2</v>
      </c>
      <c r="AJ89" s="60"/>
      <c r="AK89" s="66"/>
      <c r="AL89" s="66"/>
      <c r="AM89" s="66"/>
      <c r="AN89" s="66"/>
      <c r="AO89" s="66"/>
      <c r="AP89" s="66" t="n">
        <f aca="false">COUNTA(I90:T90,M92:T92,Q94:T94)</f>
        <v>12</v>
      </c>
      <c r="AQ89" s="67" t="n">
        <f aca="false">IF(AP89=0,"",10000000000+(AA89*100000000)+(100000+(AG89*1000))+(AC89))</f>
        <v>10600105011</v>
      </c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</row>
    <row r="90" s="53" customFormat="true" ht="13.5" hidden="false" customHeight="false" outlineLevel="0" collapsed="false">
      <c r="A90" s="50"/>
      <c r="B90" s="50"/>
      <c r="C90" s="50"/>
      <c r="D90" s="50"/>
      <c r="E90" s="64"/>
      <c r="F90" s="64"/>
      <c r="G90" s="64"/>
      <c r="H90" s="64"/>
      <c r="I90" s="68" t="n">
        <v>2</v>
      </c>
      <c r="J90" s="68"/>
      <c r="K90" s="68" t="n">
        <v>3</v>
      </c>
      <c r="L90" s="68"/>
      <c r="M90" s="68" t="n">
        <v>6</v>
      </c>
      <c r="N90" s="68"/>
      <c r="O90" s="68" t="n">
        <v>1</v>
      </c>
      <c r="P90" s="68"/>
      <c r="Q90" s="68" t="n">
        <v>3</v>
      </c>
      <c r="R90" s="68"/>
      <c r="S90" s="68" t="n">
        <v>2</v>
      </c>
      <c r="T90" s="68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6"/>
      <c r="AL90" s="66"/>
      <c r="AM90" s="66"/>
      <c r="AN90" s="66"/>
      <c r="AO90" s="66"/>
      <c r="AP90" s="66"/>
      <c r="AQ90" s="67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</row>
    <row r="91" s="53" customFormat="true" ht="13.5" hidden="false" customHeight="false" outlineLevel="0" collapsed="false">
      <c r="A91" s="50" t="s">
        <v>47</v>
      </c>
      <c r="B91" s="50"/>
      <c r="C91" s="50"/>
      <c r="D91" s="50"/>
      <c r="E91" s="65" t="str">
        <f aca="false">IF(I90="","",IF(E92=G92,"△",IF(E92&gt;G92,"○","×")))</f>
        <v>○</v>
      </c>
      <c r="F91" s="65"/>
      <c r="G91" s="65"/>
      <c r="H91" s="65"/>
      <c r="I91" s="69"/>
      <c r="J91" s="69"/>
      <c r="K91" s="69"/>
      <c r="L91" s="69"/>
      <c r="M91" s="65" t="str">
        <f aca="false">IF(M92="","",IF(M92=O92,"△",IF(M92&gt;O92,"○","×")))</f>
        <v>○</v>
      </c>
      <c r="N91" s="65"/>
      <c r="O91" s="65"/>
      <c r="P91" s="65"/>
      <c r="Q91" s="65" t="str">
        <f aca="false">IF(Q92="","",IF(Q92=S92,"△",IF(Q92&gt;S92,"○","×")))</f>
        <v>○</v>
      </c>
      <c r="R91" s="65"/>
      <c r="S91" s="65"/>
      <c r="T91" s="65"/>
      <c r="U91" s="60" t="n">
        <f aca="false">IF(AP89=0,"", COUNTIF(E91:T91,"○"))</f>
        <v>3</v>
      </c>
      <c r="V91" s="60"/>
      <c r="W91" s="60" t="n">
        <f aca="false">IF(AP89=0,"", COUNTIF(E91:T91,"×"))</f>
        <v>0</v>
      </c>
      <c r="X91" s="60"/>
      <c r="Y91" s="60" t="n">
        <f aca="false">IF(AP89=0,"", COUNTIF(E91:T91,"△"))</f>
        <v>0</v>
      </c>
      <c r="Z91" s="60"/>
      <c r="AA91" s="60" t="n">
        <f aca="false">IF(AP89=0,"", U91*3+Y91)</f>
        <v>9</v>
      </c>
      <c r="AB91" s="60"/>
      <c r="AC91" s="60" t="n">
        <f aca="false">IF(AP89=0,"",SUM(E92,I92,M92,Q92))</f>
        <v>16</v>
      </c>
      <c r="AD91" s="60"/>
      <c r="AE91" s="60" t="n">
        <f aca="false">IF(AP89=0,"",SUM(G92,K92,O92,S92))</f>
        <v>3</v>
      </c>
      <c r="AF91" s="60"/>
      <c r="AG91" s="60" t="n">
        <f aca="false">IF(AP89=0,"",SUM(AC91,-AE91))</f>
        <v>13</v>
      </c>
      <c r="AH91" s="60"/>
      <c r="AI91" s="60" t="n">
        <f aca="false">IF(AP89=0,"",_xlfn.RANK.EQ(AQ91,AQ89:AQ96))</f>
        <v>1</v>
      </c>
      <c r="AJ91" s="60"/>
      <c r="AK91" s="66"/>
      <c r="AL91" s="66"/>
      <c r="AM91" s="66"/>
      <c r="AN91" s="66"/>
      <c r="AO91" s="66"/>
      <c r="AP91" s="66"/>
      <c r="AQ91" s="67" t="n">
        <f aca="false">IF(AP89=0,"",10000000000+(AA91*100000000)+(100000+(AG91*1000))+(AC91))</f>
        <v>10900113016</v>
      </c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</row>
    <row r="92" s="53" customFormat="true" ht="13.5" hidden="false" customHeight="false" outlineLevel="0" collapsed="false">
      <c r="A92" s="50"/>
      <c r="B92" s="50"/>
      <c r="C92" s="50"/>
      <c r="D92" s="50"/>
      <c r="E92" s="62" t="n">
        <f aca="false">IF(K90="","",K90)</f>
        <v>3</v>
      </c>
      <c r="F92" s="62"/>
      <c r="G92" s="62" t="n">
        <f aca="false">IF(I90="","",I90)</f>
        <v>2</v>
      </c>
      <c r="H92" s="62"/>
      <c r="I92" s="69"/>
      <c r="J92" s="69"/>
      <c r="K92" s="69"/>
      <c r="L92" s="69"/>
      <c r="M92" s="70" t="n">
        <v>8</v>
      </c>
      <c r="N92" s="70"/>
      <c r="O92" s="70" t="n">
        <v>1</v>
      </c>
      <c r="P92" s="70"/>
      <c r="Q92" s="70" t="n">
        <v>5</v>
      </c>
      <c r="R92" s="70"/>
      <c r="S92" s="70" t="n">
        <v>0</v>
      </c>
      <c r="T92" s="7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6"/>
      <c r="AL92" s="66"/>
      <c r="AM92" s="66"/>
      <c r="AN92" s="66"/>
      <c r="AO92" s="66"/>
      <c r="AP92" s="66"/>
      <c r="AQ92" s="67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</row>
    <row r="93" s="53" customFormat="true" ht="13.5" hidden="false" customHeight="false" outlineLevel="0" collapsed="false">
      <c r="A93" s="50" t="s">
        <v>55</v>
      </c>
      <c r="B93" s="50"/>
      <c r="C93" s="50"/>
      <c r="D93" s="50"/>
      <c r="E93" s="65" t="str">
        <f aca="false">IF(M90="","",IF(E94=G94,"△",IF(E94&gt;G94,"○","×")))</f>
        <v>×</v>
      </c>
      <c r="F93" s="65"/>
      <c r="G93" s="65"/>
      <c r="H93" s="65"/>
      <c r="I93" s="65" t="str">
        <f aca="false">IF(M92="","",IF(I94=K94,"△",IF(I94&gt;K94,"○","×")))</f>
        <v>×</v>
      </c>
      <c r="J93" s="65"/>
      <c r="K93" s="65"/>
      <c r="L93" s="65"/>
      <c r="M93" s="71"/>
      <c r="N93" s="71"/>
      <c r="O93" s="71"/>
      <c r="P93" s="71"/>
      <c r="Q93" s="65" t="str">
        <f aca="false">IF(Q94="","",IF(Q94=S94,"△",IF(Q94&gt;S94,"○","×")))</f>
        <v>△</v>
      </c>
      <c r="R93" s="65"/>
      <c r="S93" s="65"/>
      <c r="T93" s="65"/>
      <c r="U93" s="60" t="n">
        <f aca="false">IF(AP89=0,"", COUNTIF(E93:T93,"○"))</f>
        <v>0</v>
      </c>
      <c r="V93" s="60"/>
      <c r="W93" s="60" t="n">
        <f aca="false">IF(AP89=0,"", COUNTIF(E93:T93,"×"))</f>
        <v>2</v>
      </c>
      <c r="X93" s="60"/>
      <c r="Y93" s="60" t="n">
        <f aca="false">IF(AP89=0,"", COUNTIF(E93:T93,"△"))</f>
        <v>1</v>
      </c>
      <c r="Z93" s="60"/>
      <c r="AA93" s="60" t="n">
        <f aca="false">IF(AP89=0,"", U93*3+Y93)</f>
        <v>1</v>
      </c>
      <c r="AB93" s="60"/>
      <c r="AC93" s="60" t="n">
        <f aca="false">IF(AP89=0,"",SUM(E94,I94,M94,Q94))</f>
        <v>3</v>
      </c>
      <c r="AD93" s="60"/>
      <c r="AE93" s="60" t="n">
        <f aca="false">IF(AP89=0,"",SUM(G94,K94,O94,S94))</f>
        <v>15</v>
      </c>
      <c r="AF93" s="60"/>
      <c r="AG93" s="60" t="n">
        <f aca="false">IF(AP89=0,"",SUM(AC93,-AE93))</f>
        <v>-12</v>
      </c>
      <c r="AH93" s="60"/>
      <c r="AI93" s="60" t="n">
        <f aca="false">IF(AP89=0,"",_xlfn.RANK.EQ(AQ93,AQ89:AQ96))</f>
        <v>4</v>
      </c>
      <c r="AJ93" s="60"/>
      <c r="AK93" s="66"/>
      <c r="AL93" s="66"/>
      <c r="AM93" s="66"/>
      <c r="AN93" s="66"/>
      <c r="AO93" s="66"/>
      <c r="AP93" s="66"/>
      <c r="AQ93" s="67" t="n">
        <f aca="false">IF(AP89=0,"",10000000000+(AA93*100000000)+(100000+(AG93*1000))+(AC93))</f>
        <v>10100088003</v>
      </c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</row>
    <row r="94" s="53" customFormat="true" ht="13.5" hidden="false" customHeight="false" outlineLevel="0" collapsed="false">
      <c r="A94" s="50"/>
      <c r="B94" s="50"/>
      <c r="C94" s="50"/>
      <c r="D94" s="50"/>
      <c r="E94" s="72" t="n">
        <f aca="false">IF(O90="","",O90)</f>
        <v>1</v>
      </c>
      <c r="F94" s="72"/>
      <c r="G94" s="72" t="n">
        <f aca="false">IF(M90="","",M90)</f>
        <v>6</v>
      </c>
      <c r="H94" s="72"/>
      <c r="I94" s="72" t="n">
        <f aca="false">IF(O92="","",O92)</f>
        <v>1</v>
      </c>
      <c r="J94" s="72"/>
      <c r="K94" s="72" t="n">
        <f aca="false">IF(M92="","",M92)</f>
        <v>8</v>
      </c>
      <c r="L94" s="72"/>
      <c r="M94" s="71"/>
      <c r="N94" s="71"/>
      <c r="O94" s="71"/>
      <c r="P94" s="71"/>
      <c r="Q94" s="73" t="n">
        <v>1</v>
      </c>
      <c r="R94" s="73"/>
      <c r="S94" s="73" t="n">
        <v>1</v>
      </c>
      <c r="T94" s="73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6"/>
      <c r="AL94" s="66"/>
      <c r="AM94" s="66"/>
      <c r="AN94" s="66"/>
      <c r="AO94" s="66"/>
      <c r="AP94" s="66"/>
      <c r="AQ94" s="67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</row>
    <row r="95" s="53" customFormat="true" ht="13.5" hidden="false" customHeight="false" outlineLevel="0" collapsed="false">
      <c r="A95" s="50" t="s">
        <v>63</v>
      </c>
      <c r="B95" s="50"/>
      <c r="C95" s="50"/>
      <c r="D95" s="50"/>
      <c r="E95" s="65" t="str">
        <f aca="false">IF(Q90="","",IF(E96=G96,"△",IF(E96&gt;G96,"○","×")))</f>
        <v>×</v>
      </c>
      <c r="F95" s="65"/>
      <c r="G95" s="65"/>
      <c r="H95" s="65"/>
      <c r="I95" s="65" t="str">
        <f aca="false">IF(Q92="","",IF(I96=K96,"△",IF(I96&gt;K96,"○","×")))</f>
        <v>×</v>
      </c>
      <c r="J95" s="65"/>
      <c r="K95" s="65"/>
      <c r="L95" s="65"/>
      <c r="M95" s="65" t="str">
        <f aca="false">IF(Q94="","",IF(M96=O96,"△",IF(M96&gt;O96,"○","×")))</f>
        <v>△</v>
      </c>
      <c r="N95" s="65"/>
      <c r="O95" s="65"/>
      <c r="P95" s="65"/>
      <c r="Q95" s="69"/>
      <c r="R95" s="69"/>
      <c r="S95" s="69"/>
      <c r="T95" s="69"/>
      <c r="U95" s="60" t="n">
        <f aca="false">IF(AP89=0,"", COUNTIF(E95:T95,"○"))</f>
        <v>0</v>
      </c>
      <c r="V95" s="60"/>
      <c r="W95" s="60" t="n">
        <f aca="false">IF(AP89=0,"", COUNTIF(E95:T95,"×"))</f>
        <v>2</v>
      </c>
      <c r="X95" s="60"/>
      <c r="Y95" s="60" t="n">
        <f aca="false">IF(AP89=0,"", COUNTIF(E95:T95,"△"))</f>
        <v>1</v>
      </c>
      <c r="Z95" s="60"/>
      <c r="AA95" s="60" t="n">
        <f aca="false">IF(AP89=0,"", U95*3+Y95)</f>
        <v>1</v>
      </c>
      <c r="AB95" s="60"/>
      <c r="AC95" s="60" t="n">
        <f aca="false">IF(AP89=0,"",SUM(E96,I96,M96,Q96))</f>
        <v>3</v>
      </c>
      <c r="AD95" s="60"/>
      <c r="AE95" s="60" t="n">
        <f aca="false">IF(AP89=0,"",SUM(G96,K96,O96,S96))</f>
        <v>9</v>
      </c>
      <c r="AF95" s="60"/>
      <c r="AG95" s="60" t="n">
        <f aca="false">IF(AP89=0,"",SUM(AC95,-AE95))</f>
        <v>-6</v>
      </c>
      <c r="AH95" s="60"/>
      <c r="AI95" s="60" t="n">
        <f aca="false">IF(AP89=0,"",_xlfn.RANK.EQ(AQ95,AQ89:AQ96))</f>
        <v>3</v>
      </c>
      <c r="AJ95" s="60"/>
      <c r="AK95" s="66"/>
      <c r="AL95" s="66"/>
      <c r="AM95" s="66"/>
      <c r="AN95" s="66"/>
      <c r="AO95" s="66"/>
      <c r="AP95" s="66"/>
      <c r="AQ95" s="67" t="n">
        <f aca="false">IF(AP89=0,"",10000000000+(AA95*100000000)+(100000+(AG95*1000))+(AC95))</f>
        <v>10100094003</v>
      </c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</row>
    <row r="96" s="53" customFormat="true" ht="13.5" hidden="false" customHeight="false" outlineLevel="0" collapsed="false">
      <c r="A96" s="50"/>
      <c r="B96" s="50"/>
      <c r="C96" s="50"/>
      <c r="D96" s="50"/>
      <c r="E96" s="62" t="n">
        <f aca="false">IF(S90="","",S90)</f>
        <v>2</v>
      </c>
      <c r="F96" s="62"/>
      <c r="G96" s="62" t="n">
        <f aca="false">IF(Q90="","",Q90)</f>
        <v>3</v>
      </c>
      <c r="H96" s="62"/>
      <c r="I96" s="62" t="n">
        <f aca="false">IF(S92="","",S92)</f>
        <v>0</v>
      </c>
      <c r="J96" s="62"/>
      <c r="K96" s="62" t="n">
        <f aca="false">IF(Q92="","",Q92)</f>
        <v>5</v>
      </c>
      <c r="L96" s="62"/>
      <c r="M96" s="62" t="n">
        <f aca="false">IF(S94="","",S94)</f>
        <v>1</v>
      </c>
      <c r="N96" s="62"/>
      <c r="O96" s="62" t="n">
        <f aca="false">IF(Q94="","",Q94)</f>
        <v>1</v>
      </c>
      <c r="P96" s="62"/>
      <c r="Q96" s="69"/>
      <c r="R96" s="69"/>
      <c r="S96" s="69"/>
      <c r="T96" s="69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6"/>
      <c r="AL96" s="66"/>
      <c r="AM96" s="66"/>
      <c r="AN96" s="66"/>
      <c r="AO96" s="66"/>
      <c r="AP96" s="66"/>
      <c r="AQ96" s="67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</row>
    <row r="97" s="74" customFormat="true" ht="13.5" hidden="false" customHeight="false" outlineLevel="0" collapsed="false">
      <c r="V97" s="75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</row>
    <row r="98" s="53" customFormat="true" ht="13.5" hidden="false" customHeight="false" outlineLevel="0" collapsed="false">
      <c r="A98" s="15" t="s">
        <v>32</v>
      </c>
      <c r="B98" s="15"/>
      <c r="C98" s="15"/>
      <c r="D98" s="15"/>
      <c r="E98" s="60" t="str">
        <f aca="false">A99</f>
        <v>FC宮内</v>
      </c>
      <c r="F98" s="60"/>
      <c r="G98" s="60"/>
      <c r="H98" s="60"/>
      <c r="I98" s="15" t="str">
        <f aca="false">A101</f>
        <v>HIRO'S</v>
      </c>
      <c r="J98" s="15"/>
      <c r="K98" s="15"/>
      <c r="L98" s="15"/>
      <c r="M98" s="61" t="str">
        <f aca="false">A103</f>
        <v>窪田SC</v>
      </c>
      <c r="N98" s="61"/>
      <c r="O98" s="61"/>
      <c r="P98" s="61"/>
      <c r="Q98" s="15" t="str">
        <f aca="false">A105</f>
        <v>-</v>
      </c>
      <c r="R98" s="15"/>
      <c r="S98" s="15"/>
      <c r="T98" s="15"/>
      <c r="U98" s="15" t="s">
        <v>110</v>
      </c>
      <c r="V98" s="15"/>
      <c r="W98" s="62" t="s">
        <v>111</v>
      </c>
      <c r="X98" s="62"/>
      <c r="Y98" s="62" t="s">
        <v>112</v>
      </c>
      <c r="Z98" s="62"/>
      <c r="AA98" s="63" t="s">
        <v>113</v>
      </c>
      <c r="AB98" s="63"/>
      <c r="AC98" s="63" t="s">
        <v>114</v>
      </c>
      <c r="AD98" s="63"/>
      <c r="AE98" s="63" t="s">
        <v>115</v>
      </c>
      <c r="AF98" s="63"/>
      <c r="AG98" s="63" t="s">
        <v>116</v>
      </c>
      <c r="AH98" s="63"/>
      <c r="AI98" s="63" t="s">
        <v>117</v>
      </c>
      <c r="AJ98" s="63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</row>
    <row r="99" s="53" customFormat="true" ht="13.5" hidden="false" customHeight="false" outlineLevel="0" collapsed="false">
      <c r="A99" s="15" t="s">
        <v>41</v>
      </c>
      <c r="B99" s="15"/>
      <c r="C99" s="15"/>
      <c r="D99" s="15"/>
      <c r="E99" s="64"/>
      <c r="F99" s="64"/>
      <c r="G99" s="64"/>
      <c r="H99" s="64"/>
      <c r="I99" s="65" t="str">
        <f aca="false">IF(I100="","",IF(I100=K100,"△",IF(I100&gt;K100,"○","×")))</f>
        <v>○</v>
      </c>
      <c r="J99" s="65"/>
      <c r="K99" s="65"/>
      <c r="L99" s="65"/>
      <c r="M99" s="65" t="str">
        <f aca="false">IF(M100="","",IF(M100=O100,"△",IF(M100&gt;O100,"○","×")))</f>
        <v>○</v>
      </c>
      <c r="N99" s="65"/>
      <c r="O99" s="65"/>
      <c r="P99" s="65"/>
      <c r="Q99" s="65" t="str">
        <f aca="false">IF(Q100="","",IF(Q100=S100,"△",IF(Q100&gt;S100,"○","×")))</f>
        <v/>
      </c>
      <c r="R99" s="65"/>
      <c r="S99" s="65"/>
      <c r="T99" s="65"/>
      <c r="U99" s="60" t="n">
        <f aca="false">IF(AP99=0,"", COUNTIF(E99:T99,"○"))</f>
        <v>2</v>
      </c>
      <c r="V99" s="60"/>
      <c r="W99" s="60" t="n">
        <f aca="false">IF(AP99=0,"", COUNTIF(E99:T99,"×"))</f>
        <v>0</v>
      </c>
      <c r="X99" s="60"/>
      <c r="Y99" s="60" t="n">
        <f aca="false">IF(AP99=0,"", COUNTIF(E99:T99,"△"))</f>
        <v>0</v>
      </c>
      <c r="Z99" s="60"/>
      <c r="AA99" s="60" t="n">
        <f aca="false">IF(AP99=0,"", U99*3+Y99)</f>
        <v>6</v>
      </c>
      <c r="AB99" s="60"/>
      <c r="AC99" s="60" t="n">
        <f aca="false">IF(AP99=0,"",SUM(E100,I100,M100,Q100))</f>
        <v>9</v>
      </c>
      <c r="AD99" s="60"/>
      <c r="AE99" s="60" t="n">
        <f aca="false">IF(AP99=0,"",SUM(G100,K100,O100,S100))</f>
        <v>1</v>
      </c>
      <c r="AF99" s="60"/>
      <c r="AG99" s="60" t="n">
        <f aca="false">IF(AP99=0,"",SUM(AC99,-AE99))</f>
        <v>8</v>
      </c>
      <c r="AH99" s="60"/>
      <c r="AI99" s="60" t="n">
        <f aca="false">IF(AP99=0,"",_xlfn.RANK.EQ(AQ99,AQ99:AQ106))</f>
        <v>1</v>
      </c>
      <c r="AJ99" s="60"/>
      <c r="AK99" s="66"/>
      <c r="AL99" s="66"/>
      <c r="AM99" s="66"/>
      <c r="AN99" s="66"/>
      <c r="AO99" s="66"/>
      <c r="AP99" s="66" t="n">
        <f aca="false">COUNTA(I100:T100,M102:T102,Q104:T104)</f>
        <v>6</v>
      </c>
      <c r="AQ99" s="67" t="n">
        <f aca="false">IF(AP99=0,"",10000000000+(AA99*100000000)+(100000+(AG99*1000))+(AC99))</f>
        <v>10600108009</v>
      </c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</row>
    <row r="100" s="53" customFormat="true" ht="13.5" hidden="false" customHeight="false" outlineLevel="0" collapsed="false">
      <c r="A100" s="15"/>
      <c r="B100" s="15"/>
      <c r="C100" s="15"/>
      <c r="D100" s="15"/>
      <c r="E100" s="64"/>
      <c r="F100" s="64"/>
      <c r="G100" s="64"/>
      <c r="H100" s="64"/>
      <c r="I100" s="68" t="n">
        <v>4</v>
      </c>
      <c r="J100" s="68"/>
      <c r="K100" s="68" t="n">
        <v>1</v>
      </c>
      <c r="L100" s="68"/>
      <c r="M100" s="68" t="n">
        <v>5</v>
      </c>
      <c r="N100" s="68"/>
      <c r="O100" s="68" t="n">
        <v>0</v>
      </c>
      <c r="P100" s="68"/>
      <c r="Q100" s="68"/>
      <c r="R100" s="68"/>
      <c r="S100" s="68"/>
      <c r="T100" s="68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6"/>
      <c r="AL100" s="66"/>
      <c r="AM100" s="66"/>
      <c r="AN100" s="66"/>
      <c r="AO100" s="66"/>
      <c r="AP100" s="66"/>
      <c r="AQ100" s="67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</row>
    <row r="101" s="53" customFormat="true" ht="13.5" hidden="false" customHeight="true" outlineLevel="0" collapsed="false">
      <c r="A101" s="79" t="s">
        <v>49</v>
      </c>
      <c r="B101" s="79"/>
      <c r="C101" s="79"/>
      <c r="D101" s="79"/>
      <c r="E101" s="65" t="str">
        <f aca="false">IF(I100="","",IF(E102=G102,"△",IF(E102&gt;G102,"○","×")))</f>
        <v>×</v>
      </c>
      <c r="F101" s="65"/>
      <c r="G101" s="65"/>
      <c r="H101" s="65"/>
      <c r="I101" s="69"/>
      <c r="J101" s="69"/>
      <c r="K101" s="69"/>
      <c r="L101" s="69"/>
      <c r="M101" s="65" t="str">
        <f aca="false">IF(M102="","",IF(M102=O102,"△",IF(M102&gt;O102,"○","×")))</f>
        <v>×</v>
      </c>
      <c r="N101" s="65"/>
      <c r="O101" s="65"/>
      <c r="P101" s="65"/>
      <c r="Q101" s="65" t="str">
        <f aca="false">IF(Q102="","",IF(Q102=S102,"△",IF(Q102&gt;S102,"○","×")))</f>
        <v/>
      </c>
      <c r="R101" s="65"/>
      <c r="S101" s="65"/>
      <c r="T101" s="65"/>
      <c r="U101" s="60" t="n">
        <f aca="false">IF(AP99=0,"", COUNTIF(E101:T101,"○"))</f>
        <v>0</v>
      </c>
      <c r="V101" s="60"/>
      <c r="W101" s="60" t="n">
        <f aca="false">IF(AP99=0,"", COUNTIF(E101:T101,"×"))</f>
        <v>2</v>
      </c>
      <c r="X101" s="60"/>
      <c r="Y101" s="60" t="n">
        <f aca="false">IF(AP99=0,"", COUNTIF(E101:T101,"△"))</f>
        <v>0</v>
      </c>
      <c r="Z101" s="60"/>
      <c r="AA101" s="60" t="n">
        <f aca="false">IF(AP99=0,"", U101*3+Y101)</f>
        <v>0</v>
      </c>
      <c r="AB101" s="60"/>
      <c r="AC101" s="60" t="n">
        <f aca="false">IF(AP99=0,"",SUM(E102,I102,M102,Q102))</f>
        <v>1</v>
      </c>
      <c r="AD101" s="60"/>
      <c r="AE101" s="60" t="n">
        <f aca="false">IF(AP99=0,"",SUM(G102,K102,O102,S102))</f>
        <v>7</v>
      </c>
      <c r="AF101" s="60"/>
      <c r="AG101" s="60" t="n">
        <f aca="false">IF(AP99=0,"",SUM(AC101,-AE101))</f>
        <v>-6</v>
      </c>
      <c r="AH101" s="60"/>
      <c r="AI101" s="60" t="n">
        <f aca="false">IF(AP99=0,"",_xlfn.RANK.EQ(AQ101,AQ99:AQ106))</f>
        <v>3</v>
      </c>
      <c r="AJ101" s="60"/>
      <c r="AK101" s="66"/>
      <c r="AL101" s="66"/>
      <c r="AM101" s="66"/>
      <c r="AN101" s="66"/>
      <c r="AO101" s="66"/>
      <c r="AP101" s="66"/>
      <c r="AQ101" s="67" t="n">
        <f aca="false">IF(AP99=0,"",10000000000+(AA101*100000000)+(100000+(AG101*1000))+(AC101))</f>
        <v>10000094001</v>
      </c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</row>
    <row r="102" s="53" customFormat="true" ht="13.5" hidden="false" customHeight="false" outlineLevel="0" collapsed="false">
      <c r="A102" s="79"/>
      <c r="B102" s="79"/>
      <c r="C102" s="79"/>
      <c r="D102" s="79"/>
      <c r="E102" s="62" t="n">
        <f aca="false">IF(K100="","",K100)</f>
        <v>1</v>
      </c>
      <c r="F102" s="62"/>
      <c r="G102" s="62" t="n">
        <f aca="false">IF(I100="","",I100)</f>
        <v>4</v>
      </c>
      <c r="H102" s="62"/>
      <c r="I102" s="69"/>
      <c r="J102" s="69"/>
      <c r="K102" s="69"/>
      <c r="L102" s="69"/>
      <c r="M102" s="70" t="n">
        <v>0</v>
      </c>
      <c r="N102" s="70"/>
      <c r="O102" s="70" t="n">
        <v>3</v>
      </c>
      <c r="P102" s="70"/>
      <c r="Q102" s="70"/>
      <c r="R102" s="70"/>
      <c r="S102" s="70"/>
      <c r="T102" s="7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6"/>
      <c r="AL102" s="66"/>
      <c r="AM102" s="66"/>
      <c r="AN102" s="66"/>
      <c r="AO102" s="66"/>
      <c r="AP102" s="66"/>
      <c r="AQ102" s="67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</row>
    <row r="103" s="53" customFormat="true" ht="13.5" hidden="false" customHeight="true" outlineLevel="0" collapsed="false">
      <c r="A103" s="79" t="s">
        <v>57</v>
      </c>
      <c r="B103" s="79"/>
      <c r="C103" s="79"/>
      <c r="D103" s="79"/>
      <c r="E103" s="65" t="str">
        <f aca="false">IF(M100="","",IF(E104=G104,"△",IF(E104&gt;G104,"○","×")))</f>
        <v>×</v>
      </c>
      <c r="F103" s="65"/>
      <c r="G103" s="65"/>
      <c r="H103" s="65"/>
      <c r="I103" s="65" t="str">
        <f aca="false">IF(M102="","",IF(I104=K104,"△",IF(I104&gt;K104,"○","×")))</f>
        <v>○</v>
      </c>
      <c r="J103" s="65"/>
      <c r="K103" s="65"/>
      <c r="L103" s="65"/>
      <c r="M103" s="71"/>
      <c r="N103" s="71"/>
      <c r="O103" s="71"/>
      <c r="P103" s="71"/>
      <c r="Q103" s="65" t="str">
        <f aca="false">IF(Q104="","",IF(Q104=S104,"△",IF(Q104&gt;S104,"○","×")))</f>
        <v/>
      </c>
      <c r="R103" s="65"/>
      <c r="S103" s="65"/>
      <c r="T103" s="65"/>
      <c r="U103" s="60" t="n">
        <f aca="false">IF(AP99=0,"", COUNTIF(E103:T103,"○"))</f>
        <v>1</v>
      </c>
      <c r="V103" s="60"/>
      <c r="W103" s="60" t="n">
        <f aca="false">IF(AP99=0,"", COUNTIF(E103:T103,"×"))</f>
        <v>1</v>
      </c>
      <c r="X103" s="60"/>
      <c r="Y103" s="60" t="n">
        <f aca="false">IF(AP99=0,"", COUNTIF(E103:T103,"△"))</f>
        <v>0</v>
      </c>
      <c r="Z103" s="60"/>
      <c r="AA103" s="60" t="n">
        <f aca="false">IF(AP99=0,"", U103*3+Y103)</f>
        <v>3</v>
      </c>
      <c r="AB103" s="60"/>
      <c r="AC103" s="60" t="n">
        <f aca="false">IF(AP99=0,"",SUM(E104,I104,M104,Q104))</f>
        <v>3</v>
      </c>
      <c r="AD103" s="60"/>
      <c r="AE103" s="60" t="n">
        <f aca="false">IF(AP99=0,"",SUM(G104,K104,O104,S104))</f>
        <v>5</v>
      </c>
      <c r="AF103" s="60"/>
      <c r="AG103" s="60" t="n">
        <f aca="false">IF(AP99=0,"",SUM(AC103,-AE103))</f>
        <v>-2</v>
      </c>
      <c r="AH103" s="60"/>
      <c r="AI103" s="60" t="n">
        <f aca="false">IF(AP99=0,"",_xlfn.RANK.EQ(AQ103,AQ99:AQ106))</f>
        <v>2</v>
      </c>
      <c r="AJ103" s="60"/>
      <c r="AK103" s="66"/>
      <c r="AL103" s="66"/>
      <c r="AM103" s="66"/>
      <c r="AN103" s="66"/>
      <c r="AO103" s="66"/>
      <c r="AP103" s="66"/>
      <c r="AQ103" s="67" t="n">
        <f aca="false">IF(AP99=0,"",10000000000+(AA103*100000000)+(100000+(AG103*1000))+(AC103))</f>
        <v>10300098003</v>
      </c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</row>
    <row r="104" s="53" customFormat="true" ht="13.5" hidden="false" customHeight="false" outlineLevel="0" collapsed="false">
      <c r="A104" s="79"/>
      <c r="B104" s="79"/>
      <c r="C104" s="79"/>
      <c r="D104" s="79"/>
      <c r="E104" s="72" t="n">
        <f aca="false">IF(O100="","",O100)</f>
        <v>0</v>
      </c>
      <c r="F104" s="72"/>
      <c r="G104" s="72" t="n">
        <f aca="false">IF(M100="","",M100)</f>
        <v>5</v>
      </c>
      <c r="H104" s="72"/>
      <c r="I104" s="72" t="n">
        <f aca="false">IF(O102="","",O102)</f>
        <v>3</v>
      </c>
      <c r="J104" s="72"/>
      <c r="K104" s="72" t="n">
        <f aca="false">IF(M102="","",M102)</f>
        <v>0</v>
      </c>
      <c r="L104" s="72"/>
      <c r="M104" s="71"/>
      <c r="N104" s="71"/>
      <c r="O104" s="71"/>
      <c r="P104" s="71"/>
      <c r="Q104" s="73"/>
      <c r="R104" s="73"/>
      <c r="S104" s="73"/>
      <c r="T104" s="73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6"/>
      <c r="AL104" s="66"/>
      <c r="AM104" s="66"/>
      <c r="AN104" s="66"/>
      <c r="AO104" s="66"/>
      <c r="AP104" s="66"/>
      <c r="AQ104" s="67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</row>
    <row r="105" s="53" customFormat="true" ht="13.5" hidden="false" customHeight="false" outlineLevel="0" collapsed="false">
      <c r="A105" s="15" t="s">
        <v>118</v>
      </c>
      <c r="B105" s="15"/>
      <c r="C105" s="15"/>
      <c r="D105" s="15"/>
      <c r="E105" s="65" t="str">
        <f aca="false">IF(Q100="","",IF(E106=G106,"△",IF(E106&gt;G106,"○","×")))</f>
        <v/>
      </c>
      <c r="F105" s="65"/>
      <c r="G105" s="65"/>
      <c r="H105" s="65"/>
      <c r="I105" s="65" t="str">
        <f aca="false">IF(Q102="","",IF(I106=K106,"△",IF(I106&gt;K106,"○","×")))</f>
        <v/>
      </c>
      <c r="J105" s="65"/>
      <c r="K105" s="65"/>
      <c r="L105" s="65"/>
      <c r="M105" s="65" t="str">
        <f aca="false">IF(Q104="","",IF(M106=O106,"△",IF(M106&gt;O106,"○","×")))</f>
        <v/>
      </c>
      <c r="N105" s="65"/>
      <c r="O105" s="65"/>
      <c r="P105" s="65"/>
      <c r="Q105" s="69"/>
      <c r="R105" s="69"/>
      <c r="S105" s="69"/>
      <c r="T105" s="69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6"/>
      <c r="AL105" s="66"/>
      <c r="AM105" s="66"/>
      <c r="AN105" s="66"/>
      <c r="AO105" s="66"/>
      <c r="AP105" s="66"/>
      <c r="AQ105" s="67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</row>
    <row r="106" s="53" customFormat="true" ht="13.5" hidden="false" customHeight="false" outlineLevel="0" collapsed="false">
      <c r="A106" s="15"/>
      <c r="B106" s="15"/>
      <c r="C106" s="15"/>
      <c r="D106" s="15"/>
      <c r="E106" s="62" t="str">
        <f aca="false">IF(S100="","",S100)</f>
        <v/>
      </c>
      <c r="F106" s="62"/>
      <c r="G106" s="62" t="str">
        <f aca="false">IF(Q100="","",Q100)</f>
        <v/>
      </c>
      <c r="H106" s="62"/>
      <c r="I106" s="62" t="str">
        <f aca="false">IF(S102="","",S102)</f>
        <v/>
      </c>
      <c r="J106" s="62"/>
      <c r="K106" s="62" t="str">
        <f aca="false">IF(Q102="","",Q102)</f>
        <v/>
      </c>
      <c r="L106" s="62"/>
      <c r="M106" s="62" t="str">
        <f aca="false">IF(S104="","",S104)</f>
        <v/>
      </c>
      <c r="N106" s="62"/>
      <c r="O106" s="62" t="str">
        <f aca="false">IF(Q104="","",Q104)</f>
        <v/>
      </c>
      <c r="P106" s="62"/>
      <c r="Q106" s="69"/>
      <c r="R106" s="69"/>
      <c r="S106" s="69"/>
      <c r="T106" s="69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6"/>
      <c r="AL106" s="66"/>
      <c r="AM106" s="66"/>
      <c r="AN106" s="66"/>
      <c r="AO106" s="66"/>
      <c r="AP106" s="66"/>
      <c r="AQ106" s="67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</row>
    <row r="107" s="74" customFormat="true" ht="13.5" hidden="false" customHeight="false" outlineLevel="0" collapsed="false">
      <c r="V107" s="75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</row>
    <row r="108" s="53" customFormat="true" ht="13.5" hidden="false" customHeight="false" outlineLevel="0" collapsed="false">
      <c r="A108" s="15" t="s">
        <v>33</v>
      </c>
      <c r="B108" s="15"/>
      <c r="C108" s="15"/>
      <c r="D108" s="15"/>
      <c r="E108" s="60" t="str">
        <f aca="false">A109</f>
        <v>北部FC</v>
      </c>
      <c r="F108" s="60"/>
      <c r="G108" s="60"/>
      <c r="H108" s="60"/>
      <c r="I108" s="15" t="str">
        <f aca="false">A111</f>
        <v>REDLIONS</v>
      </c>
      <c r="J108" s="15"/>
      <c r="K108" s="15"/>
      <c r="L108" s="15"/>
      <c r="M108" s="61" t="str">
        <f aca="false">A113</f>
        <v>FCアルカディア</v>
      </c>
      <c r="N108" s="61"/>
      <c r="O108" s="61"/>
      <c r="P108" s="61"/>
      <c r="Q108" s="15" t="str">
        <f aca="false">A115</f>
        <v>-</v>
      </c>
      <c r="R108" s="15"/>
      <c r="S108" s="15"/>
      <c r="T108" s="15"/>
      <c r="U108" s="15" t="s">
        <v>110</v>
      </c>
      <c r="V108" s="15"/>
      <c r="W108" s="62" t="s">
        <v>111</v>
      </c>
      <c r="X108" s="62"/>
      <c r="Y108" s="62" t="s">
        <v>112</v>
      </c>
      <c r="Z108" s="62"/>
      <c r="AA108" s="63" t="s">
        <v>113</v>
      </c>
      <c r="AB108" s="63"/>
      <c r="AC108" s="63" t="s">
        <v>114</v>
      </c>
      <c r="AD108" s="63"/>
      <c r="AE108" s="63" t="s">
        <v>115</v>
      </c>
      <c r="AF108" s="63"/>
      <c r="AG108" s="63" t="s">
        <v>116</v>
      </c>
      <c r="AH108" s="63"/>
      <c r="AI108" s="63" t="s">
        <v>117</v>
      </c>
      <c r="AJ108" s="63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</row>
    <row r="109" s="53" customFormat="true" ht="13.5" hidden="false" customHeight="false" outlineLevel="0" collapsed="false">
      <c r="A109" s="50" t="s">
        <v>43</v>
      </c>
      <c r="B109" s="50"/>
      <c r="C109" s="50"/>
      <c r="D109" s="50"/>
      <c r="E109" s="64"/>
      <c r="F109" s="64"/>
      <c r="G109" s="64"/>
      <c r="H109" s="64"/>
      <c r="I109" s="65" t="str">
        <f aca="false">IF(I110="","",IF(I110=K110,"△",IF(I110&gt;K110,"○","×")))</f>
        <v>○</v>
      </c>
      <c r="J109" s="65"/>
      <c r="K109" s="65"/>
      <c r="L109" s="65"/>
      <c r="M109" s="65" t="str">
        <f aca="false">IF(M110="","",IF(M110=O110,"△",IF(M110&gt;O110,"○","×")))</f>
        <v>○</v>
      </c>
      <c r="N109" s="65"/>
      <c r="O109" s="65"/>
      <c r="P109" s="65"/>
      <c r="Q109" s="65" t="str">
        <f aca="false">IF(Q110="","",IF(Q110=S110,"△",IF(Q110&gt;S110,"○","×")))</f>
        <v/>
      </c>
      <c r="R109" s="65"/>
      <c r="S109" s="65"/>
      <c r="T109" s="65"/>
      <c r="U109" s="60" t="n">
        <f aca="false">IF(AP109=0,"", COUNTIF(E109:T109,"○"))</f>
        <v>2</v>
      </c>
      <c r="V109" s="60"/>
      <c r="W109" s="60" t="n">
        <f aca="false">IF(AP109=0,"", COUNTIF(E109:T109,"×"))</f>
        <v>0</v>
      </c>
      <c r="X109" s="60"/>
      <c r="Y109" s="60" t="n">
        <f aca="false">IF(AP109=0,"", COUNTIF(E109:T109,"△"))</f>
        <v>0</v>
      </c>
      <c r="Z109" s="60"/>
      <c r="AA109" s="60" t="n">
        <f aca="false">IF(AP109=0,"", U109*3+Y109)</f>
        <v>6</v>
      </c>
      <c r="AB109" s="60"/>
      <c r="AC109" s="60" t="n">
        <f aca="false">IF(AP109=0,"",SUM(E110,I110,M110,Q110))</f>
        <v>6</v>
      </c>
      <c r="AD109" s="60"/>
      <c r="AE109" s="60" t="n">
        <f aca="false">IF(AP109=0,"",SUM(G110,K110,O110,S110))</f>
        <v>0</v>
      </c>
      <c r="AF109" s="60"/>
      <c r="AG109" s="60" t="n">
        <f aca="false">IF(AP109=0,"",SUM(AC109,-AE109))</f>
        <v>6</v>
      </c>
      <c r="AH109" s="60"/>
      <c r="AI109" s="60" t="n">
        <f aca="false">IF(AP109=0,"",_xlfn.RANK.EQ(AQ109,AQ109:AQ116))</f>
        <v>1</v>
      </c>
      <c r="AJ109" s="60"/>
      <c r="AK109" s="66"/>
      <c r="AL109" s="66"/>
      <c r="AM109" s="66"/>
      <c r="AN109" s="66"/>
      <c r="AO109" s="66"/>
      <c r="AP109" s="66" t="n">
        <f aca="false">COUNTA(I110:T110,M112:T112,Q114:T114)</f>
        <v>6</v>
      </c>
      <c r="AQ109" s="67" t="n">
        <f aca="false">IF(AP109=0,"",10000000000+(AA109*100000000)+(100000+(AG109*1000))+(AC109))</f>
        <v>10600106006</v>
      </c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</row>
    <row r="110" s="53" customFormat="true" ht="13.5" hidden="false" customHeight="false" outlineLevel="0" collapsed="false">
      <c r="A110" s="50"/>
      <c r="B110" s="50"/>
      <c r="C110" s="50"/>
      <c r="D110" s="50"/>
      <c r="E110" s="64"/>
      <c r="F110" s="64"/>
      <c r="G110" s="64"/>
      <c r="H110" s="64"/>
      <c r="I110" s="68" t="n">
        <v>3</v>
      </c>
      <c r="J110" s="68"/>
      <c r="K110" s="68" t="n">
        <v>0</v>
      </c>
      <c r="L110" s="68"/>
      <c r="M110" s="68" t="n">
        <v>3</v>
      </c>
      <c r="N110" s="68"/>
      <c r="O110" s="68" t="n">
        <v>0</v>
      </c>
      <c r="P110" s="68"/>
      <c r="Q110" s="68"/>
      <c r="R110" s="68"/>
      <c r="S110" s="68"/>
      <c r="T110" s="68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6"/>
      <c r="AL110" s="66"/>
      <c r="AM110" s="66"/>
      <c r="AN110" s="66"/>
      <c r="AO110" s="66"/>
      <c r="AP110" s="66"/>
      <c r="AQ110" s="67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</row>
    <row r="111" s="53" customFormat="true" ht="13.5" hidden="false" customHeight="false" outlineLevel="0" collapsed="false">
      <c r="A111" s="50" t="s">
        <v>51</v>
      </c>
      <c r="B111" s="50"/>
      <c r="C111" s="50"/>
      <c r="D111" s="50"/>
      <c r="E111" s="65" t="str">
        <f aca="false">IF(I110="","",IF(E112=G112,"△",IF(E112&gt;G112,"○","×")))</f>
        <v>×</v>
      </c>
      <c r="F111" s="65"/>
      <c r="G111" s="65"/>
      <c r="H111" s="65"/>
      <c r="I111" s="69"/>
      <c r="J111" s="69"/>
      <c r="K111" s="69"/>
      <c r="L111" s="69"/>
      <c r="M111" s="65" t="str">
        <f aca="false">IF(M112="","",IF(M112=O112,"△",IF(M112&gt;O112,"○","×")))</f>
        <v>×</v>
      </c>
      <c r="N111" s="65"/>
      <c r="O111" s="65"/>
      <c r="P111" s="65"/>
      <c r="Q111" s="65" t="str">
        <f aca="false">IF(Q112="","",IF(Q112=S112,"△",IF(Q112&gt;S112,"○","×")))</f>
        <v/>
      </c>
      <c r="R111" s="65"/>
      <c r="S111" s="65"/>
      <c r="T111" s="65"/>
      <c r="U111" s="60" t="n">
        <f aca="false">IF(AP109=0,"", COUNTIF(E111:T111,"○"))</f>
        <v>0</v>
      </c>
      <c r="V111" s="60"/>
      <c r="W111" s="60" t="n">
        <f aca="false">IF(AP109=0,"", COUNTIF(E111:T111,"×"))</f>
        <v>2</v>
      </c>
      <c r="X111" s="60"/>
      <c r="Y111" s="60" t="n">
        <f aca="false">IF(AP109=0,"", COUNTIF(E111:T111,"△"))</f>
        <v>0</v>
      </c>
      <c r="Z111" s="60"/>
      <c r="AA111" s="60" t="n">
        <f aca="false">IF(AP109=0,"", U111*3+Y111)</f>
        <v>0</v>
      </c>
      <c r="AB111" s="60"/>
      <c r="AC111" s="60" t="n">
        <f aca="false">IF(AP109=0,"",SUM(E112,I112,M112,Q112))</f>
        <v>1</v>
      </c>
      <c r="AD111" s="60"/>
      <c r="AE111" s="60" t="n">
        <f aca="false">IF(AP109=0,"",SUM(G112,K112,O112,S112))</f>
        <v>5</v>
      </c>
      <c r="AF111" s="60"/>
      <c r="AG111" s="60" t="n">
        <f aca="false">IF(AP109=0,"",SUM(AC111,-AE111))</f>
        <v>-4</v>
      </c>
      <c r="AH111" s="60"/>
      <c r="AI111" s="60" t="n">
        <f aca="false">IF(AP109=0,"",_xlfn.RANK.EQ(AQ111,AQ109:AQ116))</f>
        <v>3</v>
      </c>
      <c r="AJ111" s="60"/>
      <c r="AK111" s="66"/>
      <c r="AL111" s="66"/>
      <c r="AM111" s="66"/>
      <c r="AN111" s="66"/>
      <c r="AO111" s="66"/>
      <c r="AP111" s="66"/>
      <c r="AQ111" s="67" t="n">
        <f aca="false">IF(AP109=0,"",10000000000+(AA111*100000000)+(100000+(AG111*1000))+(AC111))</f>
        <v>10000096001</v>
      </c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</row>
    <row r="112" s="53" customFormat="true" ht="13.5" hidden="false" customHeight="false" outlineLevel="0" collapsed="false">
      <c r="A112" s="50"/>
      <c r="B112" s="50"/>
      <c r="C112" s="50"/>
      <c r="D112" s="50"/>
      <c r="E112" s="62" t="n">
        <f aca="false">IF(K110="","",K110)</f>
        <v>0</v>
      </c>
      <c r="F112" s="62"/>
      <c r="G112" s="62" t="n">
        <f aca="false">IF(I110="","",I110)</f>
        <v>3</v>
      </c>
      <c r="H112" s="62"/>
      <c r="I112" s="69"/>
      <c r="J112" s="69"/>
      <c r="K112" s="69"/>
      <c r="L112" s="69"/>
      <c r="M112" s="70" t="n">
        <v>1</v>
      </c>
      <c r="N112" s="70"/>
      <c r="O112" s="70" t="n">
        <v>2</v>
      </c>
      <c r="P112" s="70"/>
      <c r="Q112" s="70"/>
      <c r="R112" s="70"/>
      <c r="S112" s="70"/>
      <c r="T112" s="7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6"/>
      <c r="AL112" s="66"/>
      <c r="AM112" s="66"/>
      <c r="AN112" s="66"/>
      <c r="AO112" s="66"/>
      <c r="AP112" s="66"/>
      <c r="AQ112" s="67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</row>
    <row r="113" s="53" customFormat="true" ht="13.5" hidden="false" customHeight="false" outlineLevel="0" collapsed="false">
      <c r="A113" s="50" t="s">
        <v>59</v>
      </c>
      <c r="B113" s="50"/>
      <c r="C113" s="50"/>
      <c r="D113" s="50"/>
      <c r="E113" s="65" t="str">
        <f aca="false">IF(M110="","",IF(E114=G114,"△",IF(E114&gt;G114,"○","×")))</f>
        <v>×</v>
      </c>
      <c r="F113" s="65"/>
      <c r="G113" s="65"/>
      <c r="H113" s="65"/>
      <c r="I113" s="65" t="str">
        <f aca="false">IF(M112="","",IF(I114=K114,"△",IF(I114&gt;K114,"○","×")))</f>
        <v>○</v>
      </c>
      <c r="J113" s="65"/>
      <c r="K113" s="65"/>
      <c r="L113" s="65"/>
      <c r="M113" s="71"/>
      <c r="N113" s="71"/>
      <c r="O113" s="71"/>
      <c r="P113" s="71"/>
      <c r="Q113" s="65" t="str">
        <f aca="false">IF(Q114="","",IF(Q114=S114,"△",IF(Q114&gt;S114,"○","×")))</f>
        <v/>
      </c>
      <c r="R113" s="65"/>
      <c r="S113" s="65"/>
      <c r="T113" s="65"/>
      <c r="U113" s="60" t="n">
        <f aca="false">IF(AP109=0,"", COUNTIF(E113:T113,"○"))</f>
        <v>1</v>
      </c>
      <c r="V113" s="60"/>
      <c r="W113" s="60" t="n">
        <f aca="false">IF(AP109=0,"", COUNTIF(E113:T113,"×"))</f>
        <v>1</v>
      </c>
      <c r="X113" s="60"/>
      <c r="Y113" s="60" t="n">
        <f aca="false">IF(AP109=0,"", COUNTIF(E113:T113,"△"))</f>
        <v>0</v>
      </c>
      <c r="Z113" s="60"/>
      <c r="AA113" s="60" t="n">
        <f aca="false">IF(AP109=0,"", U113*3+Y113)</f>
        <v>3</v>
      </c>
      <c r="AB113" s="60"/>
      <c r="AC113" s="60" t="n">
        <f aca="false">IF(AP109=0,"",SUM(E114,I114,M114,Q114))</f>
        <v>2</v>
      </c>
      <c r="AD113" s="60"/>
      <c r="AE113" s="60" t="n">
        <f aca="false">IF(AP109=0,"",SUM(G114,K114,O114,S114))</f>
        <v>4</v>
      </c>
      <c r="AF113" s="60"/>
      <c r="AG113" s="60" t="n">
        <f aca="false">IF(AP109=0,"",SUM(AC113,-AE113))</f>
        <v>-2</v>
      </c>
      <c r="AH113" s="60"/>
      <c r="AI113" s="60" t="n">
        <f aca="false">IF(AP109=0,"",_xlfn.RANK.EQ(AQ113,AQ109:AQ116))</f>
        <v>2</v>
      </c>
      <c r="AJ113" s="60"/>
      <c r="AK113" s="66"/>
      <c r="AL113" s="66"/>
      <c r="AM113" s="66"/>
      <c r="AN113" s="66"/>
      <c r="AO113" s="66"/>
      <c r="AP113" s="66"/>
      <c r="AQ113" s="67" t="n">
        <f aca="false">IF(AP109=0,"",10000000000+(AA113*100000000)+(100000+(AG113*1000))+(AC113))</f>
        <v>10300098002</v>
      </c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</row>
    <row r="114" s="53" customFormat="true" ht="13.5" hidden="false" customHeight="false" outlineLevel="0" collapsed="false">
      <c r="A114" s="50"/>
      <c r="B114" s="50"/>
      <c r="C114" s="50"/>
      <c r="D114" s="50"/>
      <c r="E114" s="72" t="n">
        <f aca="false">IF(O110="","",O110)</f>
        <v>0</v>
      </c>
      <c r="F114" s="72"/>
      <c r="G114" s="72" t="n">
        <f aca="false">IF(M110="","",M110)</f>
        <v>3</v>
      </c>
      <c r="H114" s="72"/>
      <c r="I114" s="72" t="n">
        <f aca="false">IF(O112="","",O112)</f>
        <v>2</v>
      </c>
      <c r="J114" s="72"/>
      <c r="K114" s="72" t="n">
        <f aca="false">IF(M112="","",M112)</f>
        <v>1</v>
      </c>
      <c r="L114" s="72"/>
      <c r="M114" s="71"/>
      <c r="N114" s="71"/>
      <c r="O114" s="71"/>
      <c r="P114" s="71"/>
      <c r="Q114" s="73"/>
      <c r="R114" s="73"/>
      <c r="S114" s="73"/>
      <c r="T114" s="73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6"/>
      <c r="AL114" s="66"/>
      <c r="AM114" s="66"/>
      <c r="AN114" s="66"/>
      <c r="AO114" s="66"/>
      <c r="AP114" s="66"/>
      <c r="AQ114" s="67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</row>
    <row r="115" s="53" customFormat="true" ht="13.5" hidden="false" customHeight="false" outlineLevel="0" collapsed="false">
      <c r="A115" s="15" t="s">
        <v>118</v>
      </c>
      <c r="B115" s="15"/>
      <c r="C115" s="15"/>
      <c r="D115" s="15"/>
      <c r="E115" s="65" t="str">
        <f aca="false">IF(Q110="","",IF(E116=G116,"△",IF(E116&gt;G116,"○","×")))</f>
        <v/>
      </c>
      <c r="F115" s="65"/>
      <c r="G115" s="65"/>
      <c r="H115" s="65"/>
      <c r="I115" s="65" t="str">
        <f aca="false">IF(Q112="","",IF(I116=K116,"△",IF(I116&gt;K116,"○","×")))</f>
        <v/>
      </c>
      <c r="J115" s="65"/>
      <c r="K115" s="65"/>
      <c r="L115" s="65"/>
      <c r="M115" s="65" t="str">
        <f aca="false">IF(Q114="","",IF(M116=O116,"△",IF(M116&gt;O116,"○","×")))</f>
        <v/>
      </c>
      <c r="N115" s="65"/>
      <c r="O115" s="65"/>
      <c r="P115" s="65"/>
      <c r="Q115" s="69"/>
      <c r="R115" s="69"/>
      <c r="S115" s="69"/>
      <c r="T115" s="69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6"/>
      <c r="AL115" s="66"/>
      <c r="AM115" s="66"/>
      <c r="AN115" s="66"/>
      <c r="AO115" s="66"/>
      <c r="AP115" s="66"/>
      <c r="AQ115" s="67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</row>
    <row r="116" s="53" customFormat="true" ht="13.5" hidden="false" customHeight="false" outlineLevel="0" collapsed="false">
      <c r="A116" s="15"/>
      <c r="B116" s="15"/>
      <c r="C116" s="15"/>
      <c r="D116" s="15"/>
      <c r="E116" s="62" t="str">
        <f aca="false">IF(S110="","",S110)</f>
        <v/>
      </c>
      <c r="F116" s="62"/>
      <c r="G116" s="62" t="str">
        <f aca="false">IF(Q110="","",Q110)</f>
        <v/>
      </c>
      <c r="H116" s="62"/>
      <c r="I116" s="62" t="str">
        <f aca="false">IF(S112="","",S112)</f>
        <v/>
      </c>
      <c r="J116" s="62"/>
      <c r="K116" s="62" t="str">
        <f aca="false">IF(Q112="","",Q112)</f>
        <v/>
      </c>
      <c r="L116" s="62"/>
      <c r="M116" s="62" t="str">
        <f aca="false">IF(S114="","",S114)</f>
        <v/>
      </c>
      <c r="N116" s="62"/>
      <c r="O116" s="62" t="str">
        <f aca="false">IF(Q114="","",Q114)</f>
        <v/>
      </c>
      <c r="P116" s="62"/>
      <c r="Q116" s="69"/>
      <c r="R116" s="69"/>
      <c r="S116" s="69"/>
      <c r="T116" s="69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6"/>
      <c r="AL116" s="66"/>
      <c r="AM116" s="66"/>
      <c r="AN116" s="66"/>
      <c r="AO116" s="66"/>
      <c r="AP116" s="66"/>
      <c r="AQ116" s="67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</row>
    <row r="117" customFormat="false" ht="6" hidden="false" customHeight="true" outlineLevel="0" collapsed="false">
      <c r="V117" s="59"/>
    </row>
    <row r="118" customFormat="false" ht="6" hidden="false" customHeight="true" outlineLevel="0" collapsed="false">
      <c r="V118" s="59"/>
    </row>
    <row r="119" customFormat="false" ht="13.5" hidden="false" customHeight="false" outlineLevel="0" collapsed="false">
      <c r="O119" s="80"/>
      <c r="V119" s="59"/>
    </row>
    <row r="120" customFormat="false" ht="13.5" hidden="false" customHeight="false" outlineLevel="0" collapsed="false">
      <c r="O120" s="80"/>
      <c r="V120" s="59"/>
    </row>
    <row r="121" customFormat="false" ht="13.5" hidden="false" customHeight="false" outlineLevel="0" collapsed="false">
      <c r="O121" s="80"/>
      <c r="V121" s="59"/>
    </row>
    <row r="122" customFormat="false" ht="13.5" hidden="false" customHeight="false" outlineLevel="0" collapsed="false">
      <c r="V122" s="59"/>
    </row>
    <row r="123" customFormat="false" ht="13.5" hidden="false" customHeight="false" outlineLevel="0" collapsed="false">
      <c r="V123" s="59"/>
    </row>
    <row r="124" customFormat="false" ht="13.5" hidden="false" customHeight="false" outlineLevel="0" collapsed="false">
      <c r="A124" s="58" t="s">
        <v>119</v>
      </c>
      <c r="B124" s="58"/>
    </row>
    <row r="125" customFormat="false" ht="13.5" hidden="false" customHeight="false" outlineLevel="0" collapsed="false">
      <c r="V125" s="59"/>
    </row>
    <row r="127" customFormat="false" ht="13.5" hidden="false" customHeight="false" outlineLevel="0" collapsed="false">
      <c r="H127" s="81"/>
      <c r="I127" s="82"/>
      <c r="J127" s="82"/>
      <c r="W127" s="83"/>
      <c r="X127" s="83"/>
      <c r="Y127" s="81"/>
    </row>
    <row r="128" s="4" customFormat="true" ht="13.5" hidden="false" customHeight="false" outlineLevel="0" collapsed="false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 t="s">
        <v>7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="4" customFormat="true" ht="13.5" hidden="false" customHeight="false" outlineLevel="0" collapsed="false">
      <c r="B129" s="15" t="s">
        <v>67</v>
      </c>
      <c r="C129" s="15"/>
      <c r="D129" s="15"/>
      <c r="E129" s="15"/>
      <c r="F129" s="15"/>
      <c r="G129" s="15" t="s">
        <v>120</v>
      </c>
      <c r="H129" s="15"/>
      <c r="I129" s="15"/>
      <c r="J129" s="15"/>
      <c r="K129" s="15"/>
      <c r="L129" s="15" t="s">
        <v>121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 t="s">
        <v>69</v>
      </c>
      <c r="X129" s="15"/>
      <c r="Y129" s="15"/>
      <c r="Z129" s="15" t="s">
        <v>122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 t="s">
        <v>69</v>
      </c>
      <c r="AL129" s="15"/>
      <c r="AM129" s="15"/>
      <c r="AN129" s="74"/>
    </row>
    <row r="130" s="4" customFormat="true" ht="13.5" hidden="false" customHeight="false" outlineLevel="0" collapsed="false">
      <c r="B130" s="15" t="s">
        <v>123</v>
      </c>
      <c r="C130" s="15"/>
      <c r="D130" s="15"/>
      <c r="E130" s="15"/>
      <c r="F130" s="15"/>
      <c r="G130" s="15" t="s">
        <v>124</v>
      </c>
      <c r="H130" s="15"/>
      <c r="I130" s="15"/>
      <c r="J130" s="15"/>
      <c r="K130" s="15"/>
      <c r="L130" s="84" t="s">
        <v>125</v>
      </c>
      <c r="M130" s="84"/>
      <c r="N130" s="85" t="s">
        <v>53</v>
      </c>
      <c r="O130" s="85"/>
      <c r="P130" s="85"/>
      <c r="Q130" s="15" t="s">
        <v>72</v>
      </c>
      <c r="R130" s="84" t="s">
        <v>126</v>
      </c>
      <c r="S130" s="84"/>
      <c r="T130" s="84"/>
      <c r="U130" s="85" t="s">
        <v>127</v>
      </c>
      <c r="V130" s="85"/>
      <c r="W130" s="15" t="s">
        <v>128</v>
      </c>
      <c r="X130" s="15"/>
      <c r="Y130" s="15"/>
      <c r="Z130" s="84" t="s">
        <v>129</v>
      </c>
      <c r="AA130" s="84"/>
      <c r="AB130" s="85" t="s">
        <v>130</v>
      </c>
      <c r="AC130" s="85"/>
      <c r="AD130" s="85"/>
      <c r="AE130" s="15" t="s">
        <v>72</v>
      </c>
      <c r="AF130" s="84" t="s">
        <v>57</v>
      </c>
      <c r="AG130" s="84"/>
      <c r="AH130" s="84"/>
      <c r="AI130" s="85" t="s">
        <v>131</v>
      </c>
      <c r="AJ130" s="85"/>
      <c r="AK130" s="15" t="s">
        <v>132</v>
      </c>
      <c r="AL130" s="15"/>
      <c r="AM130" s="15"/>
      <c r="AN130" s="74"/>
    </row>
    <row r="131" s="4" customFormat="true" ht="13.5" hidden="false" customHeight="false" outlineLevel="0" collapsed="false">
      <c r="B131" s="15" t="s">
        <v>133</v>
      </c>
      <c r="C131" s="15"/>
      <c r="D131" s="15"/>
      <c r="E131" s="15"/>
      <c r="F131" s="15"/>
      <c r="G131" s="15" t="s">
        <v>134</v>
      </c>
      <c r="H131" s="15"/>
      <c r="I131" s="15"/>
      <c r="J131" s="15"/>
      <c r="K131" s="15"/>
      <c r="L131" s="84" t="s">
        <v>135</v>
      </c>
      <c r="M131" s="84"/>
      <c r="N131" s="85" t="s">
        <v>41</v>
      </c>
      <c r="O131" s="85"/>
      <c r="P131" s="85"/>
      <c r="Q131" s="15" t="s">
        <v>72</v>
      </c>
      <c r="R131" s="84" t="s">
        <v>39</v>
      </c>
      <c r="S131" s="84"/>
      <c r="T131" s="84"/>
      <c r="U131" s="85" t="s">
        <v>136</v>
      </c>
      <c r="V131" s="85"/>
      <c r="W131" s="15" t="s">
        <v>137</v>
      </c>
      <c r="X131" s="15"/>
      <c r="Y131" s="15"/>
      <c r="Z131" s="84" t="s">
        <v>138</v>
      </c>
      <c r="AA131" s="84"/>
      <c r="AB131" s="85" t="s">
        <v>139</v>
      </c>
      <c r="AC131" s="85"/>
      <c r="AD131" s="85"/>
      <c r="AE131" s="15" t="s">
        <v>72</v>
      </c>
      <c r="AF131" s="84" t="s">
        <v>37</v>
      </c>
      <c r="AG131" s="84"/>
      <c r="AH131" s="84"/>
      <c r="AI131" s="85" t="s">
        <v>140</v>
      </c>
      <c r="AJ131" s="85"/>
      <c r="AK131" s="15" t="s">
        <v>141</v>
      </c>
      <c r="AL131" s="15"/>
      <c r="AM131" s="15"/>
      <c r="AN131" s="74"/>
    </row>
    <row r="132" s="4" customFormat="true" ht="13.5" hidden="false" customHeight="false" outlineLevel="0" collapsed="false">
      <c r="B132" s="15" t="s">
        <v>142</v>
      </c>
      <c r="C132" s="15"/>
      <c r="D132" s="15"/>
      <c r="E132" s="15"/>
      <c r="F132" s="15"/>
      <c r="G132" s="15" t="s">
        <v>143</v>
      </c>
      <c r="H132" s="15"/>
      <c r="I132" s="15"/>
      <c r="J132" s="15"/>
      <c r="K132" s="15"/>
      <c r="L132" s="84" t="s">
        <v>144</v>
      </c>
      <c r="M132" s="84"/>
      <c r="N132" s="85"/>
      <c r="O132" s="85"/>
      <c r="P132" s="85"/>
      <c r="Q132" s="15" t="s">
        <v>72</v>
      </c>
      <c r="R132" s="84"/>
      <c r="S132" s="84"/>
      <c r="T132" s="84"/>
      <c r="U132" s="85" t="s">
        <v>145</v>
      </c>
      <c r="V132" s="85"/>
      <c r="W132" s="86" t="s">
        <v>146</v>
      </c>
      <c r="X132" s="86"/>
      <c r="Y132" s="86"/>
      <c r="Z132" s="84" t="s">
        <v>147</v>
      </c>
      <c r="AA132" s="84"/>
      <c r="AB132" s="85"/>
      <c r="AC132" s="85"/>
      <c r="AD132" s="85"/>
      <c r="AE132" s="15" t="s">
        <v>72</v>
      </c>
      <c r="AF132" s="84"/>
      <c r="AG132" s="84"/>
      <c r="AH132" s="84"/>
      <c r="AI132" s="85" t="s">
        <v>147</v>
      </c>
      <c r="AJ132" s="85"/>
      <c r="AK132" s="16" t="s">
        <v>148</v>
      </c>
      <c r="AL132" s="86"/>
      <c r="AM132" s="17"/>
      <c r="AN132" s="74"/>
    </row>
    <row r="133" s="4" customFormat="true" ht="13.5" hidden="false" customHeight="false" outlineLevel="0" collapsed="false">
      <c r="B133" s="15" t="s">
        <v>149</v>
      </c>
      <c r="C133" s="15"/>
      <c r="D133" s="15"/>
      <c r="E133" s="15"/>
      <c r="F133" s="15"/>
      <c r="G133" s="15" t="s">
        <v>150</v>
      </c>
      <c r="H133" s="15"/>
      <c r="I133" s="15"/>
      <c r="J133" s="15"/>
      <c r="K133" s="15"/>
      <c r="L133" s="84" t="s">
        <v>151</v>
      </c>
      <c r="M133" s="84"/>
      <c r="N133" s="85"/>
      <c r="O133" s="85"/>
      <c r="P133" s="85"/>
      <c r="Q133" s="15" t="s">
        <v>72</v>
      </c>
      <c r="R133" s="84"/>
      <c r="S133" s="84"/>
      <c r="T133" s="84"/>
      <c r="U133" s="85" t="s">
        <v>151</v>
      </c>
      <c r="V133" s="85"/>
      <c r="W133" s="86" t="s">
        <v>152</v>
      </c>
      <c r="X133" s="86"/>
      <c r="Y133" s="86"/>
      <c r="Z133" s="84" t="s">
        <v>153</v>
      </c>
      <c r="AA133" s="84"/>
      <c r="AB133" s="85"/>
      <c r="AC133" s="85"/>
      <c r="AD133" s="85"/>
      <c r="AE133" s="15" t="s">
        <v>72</v>
      </c>
      <c r="AF133" s="84"/>
      <c r="AG133" s="84"/>
      <c r="AH133" s="84"/>
      <c r="AI133" s="85" t="s">
        <v>153</v>
      </c>
      <c r="AJ133" s="85"/>
      <c r="AK133" s="16" t="s">
        <v>154</v>
      </c>
      <c r="AL133" s="86"/>
      <c r="AM133" s="17"/>
      <c r="AN133" s="74"/>
    </row>
    <row r="134" s="4" customFormat="true" ht="13.5" hidden="false" customHeight="false" outlineLevel="0" collapsed="false">
      <c r="B134" s="15" t="s">
        <v>155</v>
      </c>
      <c r="C134" s="15"/>
      <c r="D134" s="15"/>
      <c r="E134" s="15"/>
      <c r="F134" s="15"/>
      <c r="G134" s="15" t="s">
        <v>156</v>
      </c>
      <c r="H134" s="15"/>
      <c r="I134" s="15"/>
      <c r="J134" s="15"/>
      <c r="K134" s="15"/>
      <c r="L134" s="84" t="s">
        <v>157</v>
      </c>
      <c r="M134" s="84"/>
      <c r="N134" s="85"/>
      <c r="O134" s="85"/>
      <c r="P134" s="85"/>
      <c r="Q134" s="15" t="s">
        <v>72</v>
      </c>
      <c r="R134" s="84"/>
      <c r="S134" s="84"/>
      <c r="T134" s="84"/>
      <c r="U134" s="85" t="s">
        <v>158</v>
      </c>
      <c r="V134" s="85"/>
      <c r="W134" s="86" t="s">
        <v>146</v>
      </c>
      <c r="X134" s="86"/>
      <c r="Y134" s="86"/>
      <c r="Z134" s="84" t="s">
        <v>159</v>
      </c>
      <c r="AA134" s="84"/>
      <c r="AB134" s="85"/>
      <c r="AC134" s="85"/>
      <c r="AD134" s="85"/>
      <c r="AE134" s="15" t="s">
        <v>72</v>
      </c>
      <c r="AF134" s="84"/>
      <c r="AG134" s="84"/>
      <c r="AH134" s="84"/>
      <c r="AI134" s="85" t="s">
        <v>160</v>
      </c>
      <c r="AJ134" s="85"/>
      <c r="AK134" s="16" t="s">
        <v>148</v>
      </c>
      <c r="AL134" s="86"/>
      <c r="AM134" s="17"/>
      <c r="AN134" s="74"/>
    </row>
    <row r="135" s="4" customFormat="true" ht="13.5" hidden="false" customHeight="false" outlineLevel="0" collapsed="false">
      <c r="B135" s="15" t="s">
        <v>161</v>
      </c>
      <c r="C135" s="15"/>
      <c r="D135" s="15"/>
      <c r="E135" s="15"/>
      <c r="F135" s="15"/>
      <c r="G135" s="40" t="s">
        <v>100</v>
      </c>
      <c r="H135" s="40"/>
      <c r="I135" s="40"/>
      <c r="J135" s="40"/>
      <c r="K135" s="40"/>
      <c r="L135" s="87" t="s">
        <v>162</v>
      </c>
      <c r="M135" s="87"/>
      <c r="N135" s="88"/>
      <c r="O135" s="88"/>
      <c r="P135" s="88"/>
      <c r="Q135" s="30" t="s">
        <v>72</v>
      </c>
      <c r="R135" s="87"/>
      <c r="S135" s="87"/>
      <c r="T135" s="87"/>
      <c r="U135" s="88" t="s">
        <v>163</v>
      </c>
      <c r="V135" s="88"/>
      <c r="W135" s="89" t="s">
        <v>164</v>
      </c>
      <c r="X135" s="89"/>
      <c r="Y135" s="89"/>
      <c r="Z135" s="87" t="s">
        <v>165</v>
      </c>
      <c r="AA135" s="87"/>
      <c r="AB135" s="88"/>
      <c r="AC135" s="88"/>
      <c r="AD135" s="88"/>
      <c r="AE135" s="30" t="s">
        <v>72</v>
      </c>
      <c r="AF135" s="87"/>
      <c r="AG135" s="87"/>
      <c r="AH135" s="87"/>
      <c r="AI135" s="88" t="s">
        <v>166</v>
      </c>
      <c r="AJ135" s="88"/>
      <c r="AK135" s="90" t="s">
        <v>167</v>
      </c>
      <c r="AL135" s="89"/>
      <c r="AM135" s="91"/>
      <c r="AN135" s="74"/>
    </row>
    <row r="137" customFormat="false" ht="13.5" hidden="false" customHeight="false" outlineLevel="0" collapsed="false">
      <c r="H137" s="81"/>
      <c r="I137" s="81"/>
      <c r="J137" s="92"/>
      <c r="W137" s="93"/>
      <c r="X137" s="94"/>
      <c r="Y137" s="81"/>
    </row>
    <row r="138" customFormat="false" ht="13.5" hidden="false" customHeight="false" outlineLevel="0" collapsed="false">
      <c r="H138" s="81"/>
      <c r="I138" s="83"/>
      <c r="J138" s="83"/>
      <c r="P138" s="83"/>
      <c r="Q138" s="83"/>
      <c r="W138" s="83"/>
      <c r="X138" s="83"/>
      <c r="Y138" s="81"/>
    </row>
    <row r="139" customFormat="false" ht="13.5" hidden="false" customHeight="false" outlineLevel="0" collapsed="false">
      <c r="P139" s="83"/>
      <c r="Q139" s="83"/>
    </row>
    <row r="140" customFormat="false" ht="13.5" hidden="false" customHeight="false" outlineLevel="0" collapsed="false">
      <c r="P140" s="93"/>
      <c r="Q140" s="93"/>
    </row>
    <row r="141" s="4" customFormat="true" ht="18.75" hidden="false" customHeight="true" outlineLevel="0" collapsed="false">
      <c r="A141" s="6" t="s">
        <v>168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="4" customFormat="true" ht="13.5" hidden="false" customHeight="false" outlineLevel="0" collapsed="false">
      <c r="C142" s="4" t="s">
        <v>169</v>
      </c>
    </row>
    <row r="143" s="4" customFormat="true" ht="13.5" hidden="false" customHeight="false" outlineLevel="0" collapsed="false"/>
    <row r="144" s="4" customFormat="true" ht="13.5" hidden="false" customHeight="false" outlineLevel="0" collapsed="false">
      <c r="D144" s="4" t="s">
        <v>170</v>
      </c>
    </row>
    <row r="145" s="4" customFormat="true" ht="13.5" hidden="false" customHeight="false" outlineLevel="0" collapsed="false">
      <c r="D145" s="4" t="s">
        <v>171</v>
      </c>
    </row>
    <row r="146" s="4" customFormat="true" ht="13.5" hidden="false" customHeight="false" outlineLevel="0" collapsed="false">
      <c r="D146" s="4" t="s">
        <v>172</v>
      </c>
      <c r="T146" s="95"/>
    </row>
    <row r="147" s="4" customFormat="true" ht="14.25" hidden="false" customHeight="false" outlineLevel="0" collapsed="false">
      <c r="S147" s="96"/>
      <c r="T147" s="97"/>
      <c r="U147" s="98"/>
      <c r="V147" s="98"/>
      <c r="W147" s="98"/>
      <c r="X147" s="98"/>
      <c r="Y147" s="98"/>
      <c r="Z147" s="98"/>
      <c r="AA147" s="98"/>
      <c r="AB147" s="98"/>
      <c r="AC147" s="98"/>
    </row>
    <row r="148" s="53" customFormat="true" ht="14.25" hidden="false" customHeight="false" outlineLevel="0" collapsed="false">
      <c r="E148" s="43"/>
      <c r="F148" s="43"/>
      <c r="G148" s="43"/>
      <c r="H148" s="43"/>
      <c r="I148" s="99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 t="s">
        <v>46</v>
      </c>
      <c r="T148" s="100"/>
      <c r="U148" s="43"/>
      <c r="AD148" s="101"/>
      <c r="AE148" s="43"/>
      <c r="AF148" s="43"/>
      <c r="AG148" s="43"/>
      <c r="AH148" s="43"/>
    </row>
    <row r="149" s="53" customFormat="true" ht="13.5" hidden="false" customHeight="false" outlineLevel="0" collapsed="false">
      <c r="E149" s="43"/>
      <c r="F149" s="43"/>
      <c r="G149" s="43"/>
      <c r="H149" s="43"/>
      <c r="I149" s="99"/>
      <c r="J149" s="43"/>
      <c r="R149" s="100"/>
      <c r="S149" s="43" t="s">
        <v>173</v>
      </c>
      <c r="T149" s="43"/>
      <c r="U149" s="43"/>
      <c r="AD149" s="101"/>
      <c r="AE149" s="43"/>
      <c r="AF149" s="43"/>
      <c r="AG149" s="43"/>
      <c r="AH149" s="43"/>
    </row>
    <row r="150" s="53" customFormat="true" ht="13.5" hidden="false" customHeight="false" outlineLevel="0" collapsed="false">
      <c r="E150" s="43"/>
      <c r="F150" s="43"/>
      <c r="G150" s="43"/>
      <c r="H150" s="43"/>
      <c r="I150" s="99"/>
      <c r="J150" s="43"/>
      <c r="AD150" s="101"/>
      <c r="AE150" s="43"/>
      <c r="AF150" s="43"/>
      <c r="AG150" s="43"/>
      <c r="AH150" s="43"/>
    </row>
    <row r="151" s="53" customFormat="true" ht="14.25" hidden="false" customHeight="false" outlineLevel="0" collapsed="false">
      <c r="E151" s="43"/>
      <c r="F151" s="43"/>
      <c r="G151" s="43"/>
      <c r="H151" s="43"/>
      <c r="I151" s="99"/>
      <c r="J151" s="43"/>
      <c r="L151" s="102"/>
      <c r="M151" s="102"/>
      <c r="N151" s="102"/>
      <c r="O151" s="102"/>
      <c r="P151" s="102"/>
      <c r="Q151" s="102"/>
      <c r="R151" s="102"/>
      <c r="S151" s="103"/>
      <c r="T151" s="104"/>
      <c r="U151" s="104"/>
      <c r="V151" s="104"/>
      <c r="W151" s="104"/>
      <c r="X151" s="104"/>
      <c r="Y151" s="104"/>
      <c r="Z151" s="104"/>
      <c r="AA151" s="104"/>
      <c r="AD151" s="101"/>
      <c r="AE151" s="43"/>
      <c r="AF151" s="43"/>
      <c r="AG151" s="43"/>
      <c r="AH151" s="43"/>
    </row>
    <row r="152" s="53" customFormat="true" ht="14.25" hidden="false" customHeight="false" outlineLevel="0" collapsed="false">
      <c r="E152" s="43"/>
      <c r="F152" s="43"/>
      <c r="G152" s="43"/>
      <c r="H152" s="43"/>
      <c r="I152" s="99"/>
      <c r="J152" s="43"/>
      <c r="L152" s="105"/>
      <c r="R152" s="43"/>
      <c r="S152" s="43" t="s">
        <v>174</v>
      </c>
      <c r="T152" s="43"/>
      <c r="U152" s="43"/>
      <c r="AA152" s="106"/>
      <c r="AB152" s="107"/>
      <c r="AD152" s="101"/>
      <c r="AE152" s="43"/>
      <c r="AF152" s="43"/>
      <c r="AG152" s="43"/>
      <c r="AH152" s="43"/>
    </row>
    <row r="153" s="53" customFormat="true" ht="13.5" hidden="false" customHeight="false" outlineLevel="0" collapsed="false">
      <c r="E153" s="43"/>
      <c r="F153" s="43"/>
      <c r="G153" s="43"/>
      <c r="H153" s="43"/>
      <c r="I153" s="99"/>
      <c r="L153" s="101"/>
      <c r="R153" s="43"/>
      <c r="S153" s="43" t="s">
        <v>175</v>
      </c>
      <c r="T153" s="43"/>
      <c r="U153" s="43"/>
      <c r="AA153" s="99"/>
      <c r="AB153" s="107"/>
      <c r="AD153" s="101"/>
      <c r="AE153" s="43"/>
      <c r="AF153" s="43"/>
      <c r="AG153" s="43"/>
      <c r="AH153" s="43"/>
    </row>
    <row r="154" s="53" customFormat="true" ht="14.25" hidden="false" customHeight="false" outlineLevel="0" collapsed="false">
      <c r="E154" s="102"/>
      <c r="F154" s="102"/>
      <c r="G154" s="102"/>
      <c r="H154" s="102"/>
      <c r="I154" s="103"/>
      <c r="J154" s="104"/>
      <c r="K154" s="104"/>
      <c r="L154" s="108"/>
      <c r="R154" s="43"/>
      <c r="S154" s="43"/>
      <c r="T154" s="43"/>
      <c r="U154" s="43"/>
      <c r="AA154" s="109"/>
      <c r="AD154" s="110"/>
      <c r="AE154" s="102"/>
      <c r="AF154" s="102"/>
      <c r="AG154" s="102"/>
      <c r="AH154" s="102"/>
    </row>
    <row r="155" s="53" customFormat="true" ht="14.25" hidden="false" customHeight="false" outlineLevel="0" collapsed="false">
      <c r="B155" s="43"/>
      <c r="C155" s="43"/>
      <c r="D155" s="99"/>
      <c r="E155" s="43"/>
      <c r="H155" s="43"/>
      <c r="I155" s="43" t="s">
        <v>60</v>
      </c>
      <c r="J155" s="43"/>
      <c r="K155" s="43"/>
      <c r="L155" s="100"/>
      <c r="M155" s="100"/>
      <c r="N155" s="106"/>
      <c r="S155" s="43"/>
      <c r="T155" s="43"/>
      <c r="V155" s="43"/>
      <c r="W155" s="43"/>
      <c r="X155" s="99"/>
      <c r="Y155" s="100"/>
      <c r="Z155" s="100"/>
      <c r="AA155" s="100"/>
      <c r="AB155" s="100"/>
      <c r="AC155" s="100" t="s">
        <v>176</v>
      </c>
      <c r="AD155" s="100"/>
      <c r="AE155" s="43"/>
      <c r="AF155" s="43"/>
      <c r="AG155" s="43"/>
      <c r="AH155" s="43"/>
      <c r="AI155" s="101"/>
      <c r="AJ155" s="43"/>
      <c r="AK155" s="43"/>
    </row>
    <row r="156" s="53" customFormat="true" ht="14.25" hidden="false" customHeight="false" outlineLevel="0" collapsed="false">
      <c r="B156" s="102"/>
      <c r="C156" s="102"/>
      <c r="D156" s="103"/>
      <c r="E156" s="104"/>
      <c r="F156" s="104"/>
      <c r="H156" s="43"/>
      <c r="I156" s="43" t="s">
        <v>177</v>
      </c>
      <c r="J156" s="43"/>
      <c r="K156" s="43"/>
      <c r="M156" s="102"/>
      <c r="N156" s="103"/>
      <c r="O156" s="104"/>
      <c r="P156" s="104"/>
      <c r="Q156" s="104"/>
      <c r="V156" s="102"/>
      <c r="W156" s="102"/>
      <c r="X156" s="103"/>
      <c r="Y156" s="104"/>
      <c r="Z156" s="104"/>
      <c r="AB156" s="100"/>
      <c r="AC156" s="43" t="s">
        <v>178</v>
      </c>
      <c r="AD156" s="43"/>
      <c r="AE156" s="43"/>
      <c r="AH156" s="43"/>
      <c r="AI156" s="110"/>
      <c r="AJ156" s="111"/>
      <c r="AK156" s="102"/>
    </row>
    <row r="157" s="53" customFormat="true" ht="14.25" hidden="false" customHeight="false" outlineLevel="0" collapsed="false">
      <c r="B157" s="101"/>
      <c r="C157" s="43"/>
      <c r="D157" s="43" t="s">
        <v>36</v>
      </c>
      <c r="E157" s="43"/>
      <c r="F157" s="112"/>
      <c r="I157" s="43"/>
      <c r="J157" s="43"/>
      <c r="L157" s="43"/>
      <c r="M157" s="101"/>
      <c r="N157" s="43" t="s">
        <v>179</v>
      </c>
      <c r="O157" s="43"/>
      <c r="P157" s="43"/>
      <c r="R157" s="113"/>
      <c r="U157" s="43"/>
      <c r="V157" s="101"/>
      <c r="W157" s="43"/>
      <c r="X157" s="43" t="s">
        <v>44</v>
      </c>
      <c r="Y157" s="43"/>
      <c r="Z157" s="114"/>
      <c r="AG157" s="115"/>
      <c r="AH157" s="100" t="s">
        <v>180</v>
      </c>
      <c r="AI157" s="100"/>
      <c r="AJ157" s="43"/>
      <c r="AK157" s="99"/>
    </row>
    <row r="158" s="53" customFormat="true" ht="13.5" hidden="false" customHeight="false" outlineLevel="0" collapsed="false">
      <c r="B158" s="101"/>
      <c r="C158" s="43"/>
      <c r="D158" s="43" t="s">
        <v>181</v>
      </c>
      <c r="E158" s="43"/>
      <c r="F158" s="112"/>
      <c r="L158" s="43"/>
      <c r="M158" s="101"/>
      <c r="N158" s="43" t="s">
        <v>182</v>
      </c>
      <c r="O158" s="43"/>
      <c r="P158" s="43"/>
      <c r="R158" s="113"/>
      <c r="U158" s="43"/>
      <c r="V158" s="101"/>
      <c r="W158" s="43"/>
      <c r="X158" s="43" t="s">
        <v>183</v>
      </c>
      <c r="Y158" s="43"/>
      <c r="Z158" s="114"/>
      <c r="AG158" s="115"/>
      <c r="AH158" s="43" t="s">
        <v>184</v>
      </c>
      <c r="AI158" s="43"/>
      <c r="AJ158" s="43"/>
      <c r="AK158" s="99"/>
    </row>
    <row r="159" s="53" customFormat="true" ht="13.5" hidden="false" customHeight="false" outlineLevel="0" collapsed="false">
      <c r="B159" s="101"/>
      <c r="F159" s="112"/>
      <c r="H159" s="55"/>
      <c r="L159" s="43"/>
      <c r="M159" s="101"/>
      <c r="R159" s="113"/>
      <c r="U159" s="43"/>
      <c r="V159" s="101"/>
      <c r="Z159" s="112"/>
      <c r="AB159" s="55"/>
      <c r="AG159" s="113"/>
      <c r="AJ159" s="43"/>
      <c r="AK159" s="99"/>
    </row>
    <row r="160" s="53" customFormat="true" ht="13.5" hidden="false" customHeight="false" outlineLevel="0" collapsed="false">
      <c r="B160" s="101"/>
      <c r="F160" s="112"/>
      <c r="H160" s="55"/>
      <c r="L160" s="43"/>
      <c r="M160" s="101"/>
      <c r="R160" s="113"/>
      <c r="U160" s="43"/>
      <c r="V160" s="101"/>
      <c r="Z160" s="112"/>
      <c r="AB160" s="55"/>
      <c r="AG160" s="113"/>
      <c r="AJ160" s="43"/>
      <c r="AK160" s="99"/>
    </row>
    <row r="161" s="53" customFormat="true" ht="13.5" hidden="false" customHeight="false" outlineLevel="0" collapsed="false">
      <c r="B161" s="101"/>
      <c r="F161" s="112"/>
      <c r="H161" s="55"/>
      <c r="L161" s="43"/>
      <c r="M161" s="101"/>
      <c r="R161" s="113"/>
      <c r="U161" s="43"/>
      <c r="V161" s="101"/>
      <c r="Z161" s="112"/>
      <c r="AB161" s="55"/>
      <c r="AG161" s="113"/>
      <c r="AJ161" s="43"/>
      <c r="AK161" s="99"/>
    </row>
    <row r="162" s="53" customFormat="true" ht="13.5" hidden="false" customHeight="false" outlineLevel="0" collapsed="false">
      <c r="B162" s="101"/>
      <c r="F162" s="112"/>
      <c r="H162" s="55"/>
      <c r="L162" s="43"/>
      <c r="M162" s="101"/>
      <c r="R162" s="113"/>
      <c r="U162" s="43"/>
      <c r="V162" s="101"/>
      <c r="Z162" s="112"/>
      <c r="AB162" s="55"/>
      <c r="AG162" s="113"/>
      <c r="AJ162" s="43"/>
      <c r="AK162" s="99"/>
    </row>
    <row r="163" s="53" customFormat="true" ht="13.5" hidden="false" customHeight="false" outlineLevel="0" collapsed="false">
      <c r="B163" s="101"/>
      <c r="F163" s="112"/>
      <c r="H163" s="55"/>
      <c r="L163" s="43"/>
      <c r="M163" s="101"/>
      <c r="R163" s="113"/>
      <c r="U163" s="43"/>
      <c r="V163" s="101"/>
      <c r="Z163" s="112"/>
      <c r="AB163" s="55"/>
      <c r="AG163" s="113"/>
      <c r="AJ163" s="43"/>
      <c r="AK163" s="99"/>
    </row>
    <row r="164" s="53" customFormat="true" ht="13.5" hidden="false" customHeight="false" outlineLevel="0" collapsed="false">
      <c r="B164" s="101"/>
      <c r="F164" s="112"/>
      <c r="H164" s="55"/>
      <c r="L164" s="43"/>
      <c r="M164" s="101"/>
      <c r="R164" s="113"/>
      <c r="U164" s="43"/>
      <c r="V164" s="101"/>
      <c r="Z164" s="112"/>
      <c r="AB164" s="55"/>
      <c r="AG164" s="113"/>
      <c r="AJ164" s="43"/>
      <c r="AK164" s="99"/>
    </row>
    <row r="165" s="53" customFormat="true" ht="13.5" hidden="false" customHeight="false" outlineLevel="0" collapsed="false">
      <c r="A165" s="43" t="s">
        <v>125</v>
      </c>
      <c r="B165" s="43"/>
      <c r="D165" s="13"/>
      <c r="E165" s="116"/>
      <c r="F165" s="43" t="s">
        <v>127</v>
      </c>
      <c r="G165" s="43"/>
      <c r="K165" s="13"/>
      <c r="L165" s="43" t="s">
        <v>129</v>
      </c>
      <c r="M165" s="43"/>
      <c r="N165" s="13"/>
      <c r="O165" s="13"/>
      <c r="Q165" s="43" t="s">
        <v>131</v>
      </c>
      <c r="R165" s="43"/>
      <c r="U165" s="43" t="s">
        <v>135</v>
      </c>
      <c r="V165" s="43"/>
      <c r="X165" s="13"/>
      <c r="Y165" s="116"/>
      <c r="Z165" s="43" t="s">
        <v>136</v>
      </c>
      <c r="AA165" s="43"/>
      <c r="AB165" s="13"/>
      <c r="AC165" s="13"/>
      <c r="AF165" s="43" t="s">
        <v>138</v>
      </c>
      <c r="AG165" s="43"/>
      <c r="AH165" s="13"/>
      <c r="AI165" s="13"/>
      <c r="AK165" s="43" t="s">
        <v>140</v>
      </c>
      <c r="AL165" s="43"/>
    </row>
    <row r="166" s="53" customFormat="true" ht="13.5" hidden="false" customHeight="true" outlineLevel="0" collapsed="false">
      <c r="A166" s="117" t="s">
        <v>53</v>
      </c>
      <c r="B166" s="117"/>
      <c r="D166" s="118"/>
      <c r="E166" s="119"/>
      <c r="F166" s="120" t="s">
        <v>59</v>
      </c>
      <c r="G166" s="120"/>
      <c r="K166" s="121"/>
      <c r="L166" s="117" t="s">
        <v>47</v>
      </c>
      <c r="M166" s="117"/>
      <c r="N166" s="121"/>
      <c r="O166" s="121"/>
      <c r="Q166" s="122" t="s">
        <v>57</v>
      </c>
      <c r="R166" s="122"/>
      <c r="U166" s="122" t="s">
        <v>41</v>
      </c>
      <c r="V166" s="122"/>
      <c r="X166" s="121"/>
      <c r="Y166" s="123"/>
      <c r="Z166" s="117" t="s">
        <v>39</v>
      </c>
      <c r="AA166" s="117"/>
      <c r="AB166" s="121"/>
      <c r="AC166" s="121"/>
      <c r="AF166" s="120" t="s">
        <v>43</v>
      </c>
      <c r="AG166" s="120"/>
      <c r="AH166" s="121"/>
      <c r="AI166" s="121"/>
      <c r="AK166" s="117" t="s">
        <v>37</v>
      </c>
      <c r="AL166" s="117"/>
    </row>
    <row r="167" s="53" customFormat="true" ht="13.5" hidden="false" customHeight="false" outlineLevel="0" collapsed="false">
      <c r="A167" s="117"/>
      <c r="B167" s="117"/>
      <c r="D167" s="119"/>
      <c r="E167" s="119"/>
      <c r="F167" s="120"/>
      <c r="G167" s="120"/>
      <c r="K167" s="121"/>
      <c r="L167" s="117"/>
      <c r="M167" s="117"/>
      <c r="N167" s="121"/>
      <c r="O167" s="121"/>
      <c r="Q167" s="122"/>
      <c r="R167" s="122"/>
      <c r="U167" s="122"/>
      <c r="V167" s="122"/>
      <c r="X167" s="123"/>
      <c r="Y167" s="123"/>
      <c r="Z167" s="117"/>
      <c r="AA167" s="117"/>
      <c r="AB167" s="121"/>
      <c r="AC167" s="121"/>
      <c r="AF167" s="120"/>
      <c r="AG167" s="120"/>
      <c r="AH167" s="121"/>
      <c r="AI167" s="121"/>
      <c r="AK167" s="117"/>
      <c r="AL167" s="117"/>
    </row>
    <row r="168" s="53" customFormat="true" ht="13.5" hidden="false" customHeight="false" outlineLevel="0" collapsed="false">
      <c r="A168" s="117"/>
      <c r="B168" s="117"/>
      <c r="D168" s="119"/>
      <c r="E168" s="119"/>
      <c r="F168" s="120"/>
      <c r="G168" s="120"/>
      <c r="K168" s="121"/>
      <c r="L168" s="117"/>
      <c r="M168" s="117"/>
      <c r="N168" s="121"/>
      <c r="O168" s="121"/>
      <c r="Q168" s="122"/>
      <c r="R168" s="122"/>
      <c r="U168" s="122"/>
      <c r="V168" s="122"/>
      <c r="X168" s="123"/>
      <c r="Y168" s="123"/>
      <c r="Z168" s="117"/>
      <c r="AA168" s="117"/>
      <c r="AB168" s="121"/>
      <c r="AC168" s="121"/>
      <c r="AF168" s="120"/>
      <c r="AG168" s="120"/>
      <c r="AH168" s="121"/>
      <c r="AI168" s="121"/>
      <c r="AK168" s="117"/>
      <c r="AL168" s="117"/>
    </row>
    <row r="169" s="53" customFormat="true" ht="13.5" hidden="false" customHeight="false" outlineLevel="0" collapsed="false">
      <c r="A169" s="117"/>
      <c r="B169" s="117"/>
      <c r="D169" s="119"/>
      <c r="E169" s="119"/>
      <c r="F169" s="120"/>
      <c r="G169" s="120"/>
      <c r="K169" s="121"/>
      <c r="L169" s="117"/>
      <c r="M169" s="117"/>
      <c r="N169" s="121"/>
      <c r="O169" s="121"/>
      <c r="Q169" s="122"/>
      <c r="R169" s="122"/>
      <c r="U169" s="122"/>
      <c r="V169" s="122"/>
      <c r="X169" s="123"/>
      <c r="Y169" s="123"/>
      <c r="Z169" s="117"/>
      <c r="AA169" s="117"/>
      <c r="AB169" s="121"/>
      <c r="AC169" s="121"/>
      <c r="AF169" s="120"/>
      <c r="AG169" s="120"/>
      <c r="AH169" s="121"/>
      <c r="AI169" s="121"/>
      <c r="AK169" s="117"/>
      <c r="AL169" s="117"/>
    </row>
    <row r="170" s="53" customFormat="true" ht="13.5" hidden="false" customHeight="false" outlineLevel="0" collapsed="false">
      <c r="A170" s="117"/>
      <c r="B170" s="117"/>
      <c r="D170" s="119"/>
      <c r="E170" s="119"/>
      <c r="F170" s="120"/>
      <c r="G170" s="120"/>
      <c r="K170" s="121"/>
      <c r="L170" s="117"/>
      <c r="M170" s="117"/>
      <c r="N170" s="121"/>
      <c r="O170" s="121"/>
      <c r="Q170" s="122"/>
      <c r="R170" s="122"/>
      <c r="U170" s="122"/>
      <c r="V170" s="122"/>
      <c r="X170" s="123"/>
      <c r="Y170" s="123"/>
      <c r="Z170" s="117"/>
      <c r="AA170" s="117"/>
      <c r="AB170" s="121"/>
      <c r="AC170" s="121"/>
      <c r="AF170" s="120"/>
      <c r="AG170" s="120"/>
      <c r="AH170" s="121"/>
      <c r="AI170" s="121"/>
      <c r="AK170" s="117"/>
      <c r="AL170" s="117"/>
    </row>
    <row r="171" s="53" customFormat="true" ht="13.5" hidden="false" customHeight="false" outlineLevel="0" collapsed="false">
      <c r="A171" s="117"/>
      <c r="B171" s="117"/>
      <c r="D171" s="119"/>
      <c r="E171" s="119"/>
      <c r="F171" s="120"/>
      <c r="G171" s="120"/>
      <c r="K171" s="121"/>
      <c r="L171" s="117"/>
      <c r="M171" s="117"/>
      <c r="N171" s="121"/>
      <c r="O171" s="121"/>
      <c r="Q171" s="122"/>
      <c r="R171" s="122"/>
      <c r="U171" s="122"/>
      <c r="V171" s="122"/>
      <c r="X171" s="123"/>
      <c r="Y171" s="123"/>
      <c r="Z171" s="117"/>
      <c r="AA171" s="117"/>
      <c r="AB171" s="121"/>
      <c r="AC171" s="121"/>
      <c r="AF171" s="120"/>
      <c r="AG171" s="120"/>
      <c r="AH171" s="121"/>
      <c r="AI171" s="121"/>
      <c r="AK171" s="117"/>
      <c r="AL171" s="117"/>
    </row>
    <row r="172" s="53" customFormat="true" ht="13.5" hidden="false" customHeight="false" outlineLevel="0" collapsed="false">
      <c r="A172" s="117"/>
      <c r="B172" s="117"/>
      <c r="D172" s="119"/>
      <c r="E172" s="119"/>
      <c r="F172" s="120"/>
      <c r="G172" s="120"/>
      <c r="K172" s="121"/>
      <c r="L172" s="117"/>
      <c r="M172" s="117"/>
      <c r="N172" s="121"/>
      <c r="O172" s="121"/>
      <c r="Q172" s="122"/>
      <c r="R172" s="122"/>
      <c r="U172" s="122"/>
      <c r="V172" s="122"/>
      <c r="X172" s="123"/>
      <c r="Y172" s="123"/>
      <c r="Z172" s="117"/>
      <c r="AA172" s="117"/>
      <c r="AB172" s="121"/>
      <c r="AC172" s="121"/>
      <c r="AF172" s="120"/>
      <c r="AG172" s="120"/>
      <c r="AH172" s="121"/>
      <c r="AI172" s="121"/>
      <c r="AK172" s="117"/>
      <c r="AL172" s="117"/>
    </row>
    <row r="173" s="53" customFormat="true" ht="13.5" hidden="false" customHeight="false" outlineLevel="0" collapsed="false">
      <c r="A173" s="117"/>
      <c r="B173" s="117"/>
      <c r="D173" s="119"/>
      <c r="E173" s="119"/>
      <c r="F173" s="120"/>
      <c r="G173" s="120"/>
      <c r="K173" s="121"/>
      <c r="L173" s="117"/>
      <c r="M173" s="117"/>
      <c r="N173" s="121"/>
      <c r="O173" s="121"/>
      <c r="Q173" s="122"/>
      <c r="R173" s="122"/>
      <c r="U173" s="122"/>
      <c r="V173" s="122"/>
      <c r="X173" s="123"/>
      <c r="Y173" s="123"/>
      <c r="Z173" s="117"/>
      <c r="AA173" s="117"/>
      <c r="AB173" s="121"/>
      <c r="AC173" s="121"/>
      <c r="AF173" s="120"/>
      <c r="AG173" s="120"/>
      <c r="AH173" s="121"/>
      <c r="AI173" s="121"/>
      <c r="AK173" s="117"/>
      <c r="AL173" s="117"/>
    </row>
    <row r="174" s="53" customFormat="true" ht="13.5" hidden="false" customHeight="false" outlineLevel="0" collapsed="false">
      <c r="A174" s="117"/>
      <c r="B174" s="117"/>
      <c r="D174" s="119"/>
      <c r="E174" s="119"/>
      <c r="F174" s="120"/>
      <c r="G174" s="120"/>
      <c r="K174" s="121"/>
      <c r="L174" s="117"/>
      <c r="M174" s="117"/>
      <c r="N174" s="121"/>
      <c r="O174" s="121"/>
      <c r="Q174" s="122"/>
      <c r="R174" s="122"/>
      <c r="U174" s="122"/>
      <c r="V174" s="122"/>
      <c r="X174" s="123"/>
      <c r="Y174" s="123"/>
      <c r="Z174" s="117"/>
      <c r="AA174" s="117"/>
      <c r="AB174" s="121"/>
      <c r="AC174" s="121"/>
      <c r="AF174" s="120"/>
      <c r="AG174" s="120"/>
      <c r="AH174" s="121"/>
      <c r="AI174" s="121"/>
      <c r="AK174" s="117"/>
      <c r="AL174" s="117"/>
    </row>
    <row r="175" s="53" customFormat="true" ht="16.5" hidden="false" customHeight="true" outlineLevel="0" collapsed="false">
      <c r="C175" s="101"/>
      <c r="E175" s="55"/>
      <c r="F175" s="55"/>
      <c r="H175" s="43"/>
      <c r="I175" s="43"/>
      <c r="J175" s="124"/>
      <c r="K175" s="124"/>
      <c r="N175" s="124"/>
      <c r="O175" s="124"/>
      <c r="P175" s="112"/>
      <c r="Q175" s="124"/>
      <c r="R175" s="124"/>
      <c r="U175" s="124"/>
      <c r="V175" s="124"/>
      <c r="W175" s="113"/>
      <c r="X175" s="125"/>
      <c r="Y175" s="125"/>
      <c r="Z175" s="55"/>
      <c r="AB175" s="124"/>
      <c r="AC175" s="124"/>
      <c r="AD175" s="124"/>
      <c r="AE175" s="124"/>
      <c r="AH175" s="124"/>
      <c r="AI175" s="124"/>
      <c r="AJ175" s="99"/>
      <c r="AK175" s="124"/>
      <c r="AL175" s="124"/>
    </row>
    <row r="176" s="53" customFormat="true" ht="13.5" hidden="false" customHeight="false" outlineLevel="0" collapsed="false">
      <c r="C176" s="101"/>
      <c r="E176" s="55"/>
      <c r="F176" s="55"/>
      <c r="H176" s="43" t="s">
        <v>185</v>
      </c>
      <c r="I176" s="43"/>
      <c r="J176" s="124"/>
      <c r="K176" s="124"/>
      <c r="N176" s="124"/>
      <c r="O176" s="124"/>
      <c r="P176" s="112"/>
      <c r="Q176" s="124"/>
      <c r="R176" s="124"/>
      <c r="U176" s="124"/>
      <c r="V176" s="124"/>
      <c r="W176" s="113"/>
      <c r="X176" s="125"/>
      <c r="Y176" s="125"/>
      <c r="Z176" s="55"/>
      <c r="AB176" s="124"/>
      <c r="AC176" s="124"/>
      <c r="AD176" s="43" t="s">
        <v>186</v>
      </c>
      <c r="AE176" s="43"/>
      <c r="AH176" s="124"/>
      <c r="AI176" s="124"/>
      <c r="AJ176" s="99"/>
      <c r="AK176" s="124"/>
      <c r="AL176" s="124"/>
    </row>
    <row r="177" s="53" customFormat="true" ht="14.25" hidden="false" customHeight="false" outlineLevel="0" collapsed="false">
      <c r="C177" s="110"/>
      <c r="D177" s="43"/>
      <c r="E177" s="126"/>
      <c r="F177" s="126"/>
      <c r="G177" s="43"/>
      <c r="H177" s="43" t="s">
        <v>52</v>
      </c>
      <c r="I177" s="43"/>
      <c r="J177" s="127"/>
      <c r="K177" s="127"/>
      <c r="L177" s="104"/>
      <c r="M177" s="104"/>
      <c r="N177" s="127"/>
      <c r="O177" s="127"/>
      <c r="P177" s="128"/>
      <c r="Q177" s="124"/>
      <c r="R177" s="124"/>
      <c r="U177" s="124"/>
      <c r="V177" s="124"/>
      <c r="W177" s="129"/>
      <c r="X177" s="130"/>
      <c r="Y177" s="130"/>
      <c r="Z177" s="131"/>
      <c r="AA177" s="104"/>
      <c r="AB177" s="127"/>
      <c r="AC177" s="127"/>
      <c r="AD177" s="104" t="s">
        <v>187</v>
      </c>
      <c r="AE177" s="104"/>
      <c r="AF177" s="43"/>
      <c r="AG177" s="43"/>
      <c r="AH177" s="117"/>
      <c r="AI177" s="117"/>
      <c r="AJ177" s="103"/>
      <c r="AK177" s="124"/>
      <c r="AL177" s="124"/>
    </row>
    <row r="178" s="53" customFormat="true" ht="14.25" hidden="false" customHeight="false" outlineLevel="0" collapsed="false">
      <c r="C178" s="132"/>
      <c r="D178" s="132"/>
      <c r="E178" s="133"/>
      <c r="F178" s="133"/>
      <c r="G178" s="132"/>
      <c r="H178" s="134"/>
      <c r="I178" s="117"/>
      <c r="J178" s="124"/>
      <c r="K178" s="124"/>
      <c r="L178" s="135"/>
      <c r="N178" s="124"/>
      <c r="O178" s="124"/>
      <c r="Q178" s="124"/>
      <c r="R178" s="124"/>
      <c r="S178" s="43"/>
      <c r="T178" s="43"/>
      <c r="U178" s="124"/>
      <c r="V178" s="124"/>
      <c r="X178" s="125"/>
      <c r="Y178" s="125"/>
      <c r="Z178" s="55"/>
      <c r="AA178" s="106"/>
      <c r="AB178" s="124"/>
      <c r="AC178" s="124"/>
      <c r="AD178" s="117"/>
      <c r="AE178" s="136"/>
      <c r="AF178" s="132"/>
      <c r="AG178" s="132"/>
      <c r="AH178" s="137"/>
      <c r="AI178" s="137"/>
      <c r="AJ178" s="132"/>
      <c r="AK178" s="124"/>
      <c r="AL178" s="124"/>
    </row>
    <row r="179" s="53" customFormat="true" ht="13.5" hidden="false" customHeight="false" outlineLevel="0" collapsed="false">
      <c r="C179" s="43"/>
      <c r="D179" s="43"/>
      <c r="E179" s="126"/>
      <c r="F179" s="126"/>
      <c r="G179" s="43"/>
      <c r="H179" s="138"/>
      <c r="I179" s="117"/>
      <c r="J179" s="124"/>
      <c r="K179" s="124"/>
      <c r="L179" s="101"/>
      <c r="N179" s="124"/>
      <c r="O179" s="124"/>
      <c r="Q179" s="124"/>
      <c r="R179" s="124"/>
      <c r="S179" s="43" t="s">
        <v>186</v>
      </c>
      <c r="T179" s="43"/>
      <c r="U179" s="124"/>
      <c r="V179" s="124"/>
      <c r="X179" s="125"/>
      <c r="Y179" s="125"/>
      <c r="Z179" s="55"/>
      <c r="AA179" s="99"/>
      <c r="AB179" s="124"/>
      <c r="AC179" s="124"/>
      <c r="AD179" s="117"/>
      <c r="AE179" s="139"/>
      <c r="AF179" s="43"/>
      <c r="AG179" s="43"/>
      <c r="AH179" s="117"/>
      <c r="AI179" s="117"/>
      <c r="AJ179" s="43"/>
      <c r="AK179" s="124"/>
      <c r="AL179" s="124"/>
    </row>
    <row r="180" s="53" customFormat="true" ht="14.25" hidden="false" customHeight="false" outlineLevel="0" collapsed="false">
      <c r="C180" s="43"/>
      <c r="D180" s="43"/>
      <c r="E180" s="126"/>
      <c r="F180" s="126"/>
      <c r="G180" s="43"/>
      <c r="H180" s="138"/>
      <c r="I180" s="117"/>
      <c r="J180" s="124"/>
      <c r="K180" s="124"/>
      <c r="L180" s="108"/>
      <c r="M180" s="104"/>
      <c r="N180" s="127"/>
      <c r="O180" s="127"/>
      <c r="P180" s="104"/>
      <c r="Q180" s="127"/>
      <c r="R180" s="127"/>
      <c r="S180" s="104" t="s">
        <v>188</v>
      </c>
      <c r="T180" s="104"/>
      <c r="U180" s="117"/>
      <c r="V180" s="117"/>
      <c r="W180" s="43"/>
      <c r="X180" s="140"/>
      <c r="Y180" s="140"/>
      <c r="Z180" s="126"/>
      <c r="AA180" s="103"/>
      <c r="AB180" s="124"/>
      <c r="AC180" s="124"/>
      <c r="AD180" s="117"/>
      <c r="AE180" s="139"/>
      <c r="AF180" s="43"/>
      <c r="AG180" s="43"/>
      <c r="AH180" s="117"/>
      <c r="AI180" s="117"/>
      <c r="AJ180" s="43"/>
      <c r="AK180" s="124"/>
      <c r="AL180" s="124"/>
    </row>
    <row r="181" s="53" customFormat="true" ht="14.25" hidden="false" customHeight="false" outlineLevel="0" collapsed="false">
      <c r="C181" s="43"/>
      <c r="D181" s="43"/>
      <c r="E181" s="126"/>
      <c r="F181" s="126"/>
      <c r="G181" s="43"/>
      <c r="H181" s="138"/>
      <c r="I181" s="117"/>
      <c r="J181" s="124"/>
      <c r="K181" s="124"/>
      <c r="L181" s="100"/>
      <c r="M181" s="100"/>
      <c r="N181" s="141"/>
      <c r="O181" s="141"/>
      <c r="P181" s="100"/>
      <c r="Q181" s="141"/>
      <c r="R181" s="141"/>
      <c r="S181" s="100"/>
      <c r="T181" s="105"/>
      <c r="U181" s="137"/>
      <c r="V181" s="137"/>
      <c r="W181" s="132"/>
      <c r="X181" s="142"/>
      <c r="Y181" s="142"/>
      <c r="Z181" s="133"/>
      <c r="AA181" s="132"/>
      <c r="AB181" s="124"/>
      <c r="AC181" s="124"/>
      <c r="AD181" s="117"/>
      <c r="AE181" s="139"/>
      <c r="AF181" s="43"/>
      <c r="AG181" s="43"/>
      <c r="AH181" s="117"/>
      <c r="AI181" s="117"/>
      <c r="AJ181" s="43"/>
      <c r="AK181" s="124"/>
      <c r="AL181" s="124"/>
    </row>
    <row r="182" s="53" customFormat="true" ht="13.5" hidden="false" customHeight="false" outlineLevel="0" collapsed="false">
      <c r="C182" s="43"/>
      <c r="D182" s="43"/>
      <c r="E182" s="126"/>
      <c r="F182" s="126"/>
      <c r="G182" s="43"/>
      <c r="H182" s="138"/>
      <c r="I182" s="117"/>
      <c r="J182" s="124"/>
      <c r="K182" s="124"/>
      <c r="N182" s="124"/>
      <c r="O182" s="124"/>
      <c r="Q182" s="124"/>
      <c r="R182" s="124"/>
      <c r="S182" s="43"/>
      <c r="T182" s="43"/>
      <c r="U182" s="124"/>
      <c r="V182" s="124"/>
      <c r="X182" s="125"/>
      <c r="Y182" s="125"/>
      <c r="Z182" s="55"/>
      <c r="AB182" s="124"/>
      <c r="AC182" s="124"/>
      <c r="AD182" s="117"/>
      <c r="AE182" s="139"/>
      <c r="AF182" s="43"/>
      <c r="AG182" s="43"/>
      <c r="AH182" s="117"/>
      <c r="AI182" s="117"/>
      <c r="AJ182" s="43"/>
      <c r="AK182" s="124"/>
      <c r="AL182" s="124"/>
    </row>
    <row r="183" s="53" customFormat="true" ht="14.25" hidden="false" customHeight="false" outlineLevel="0" collapsed="false">
      <c r="C183" s="43"/>
      <c r="D183" s="43"/>
      <c r="E183" s="126"/>
      <c r="F183" s="126"/>
      <c r="G183" s="43"/>
      <c r="H183" s="138"/>
      <c r="I183" s="127"/>
      <c r="J183" s="127"/>
      <c r="K183" s="127"/>
      <c r="L183" s="104"/>
      <c r="M183" s="104"/>
      <c r="N183" s="127"/>
      <c r="O183" s="127"/>
      <c r="P183" s="104"/>
      <c r="Q183" s="127"/>
      <c r="R183" s="127"/>
      <c r="S183" s="104" t="s">
        <v>38</v>
      </c>
      <c r="T183" s="104"/>
      <c r="U183" s="124"/>
      <c r="V183" s="124"/>
      <c r="X183" s="125"/>
      <c r="Y183" s="125"/>
      <c r="Z183" s="55"/>
      <c r="AB183" s="124"/>
      <c r="AC183" s="124"/>
      <c r="AD183" s="117"/>
      <c r="AE183" s="139"/>
      <c r="AF183" s="43"/>
      <c r="AG183" s="43"/>
      <c r="AH183" s="117"/>
      <c r="AI183" s="117"/>
      <c r="AJ183" s="43"/>
      <c r="AK183" s="124"/>
      <c r="AL183" s="124"/>
    </row>
    <row r="184" s="53" customFormat="true" ht="14.25" hidden="false" customHeight="false" outlineLevel="0" collapsed="false">
      <c r="E184" s="55"/>
      <c r="F184" s="55"/>
      <c r="H184" s="124"/>
      <c r="I184" s="124"/>
      <c r="J184" s="124"/>
      <c r="K184" s="124"/>
      <c r="N184" s="124"/>
      <c r="O184" s="124"/>
      <c r="Q184" s="124"/>
      <c r="R184" s="124"/>
      <c r="T184" s="105"/>
      <c r="U184" s="137"/>
      <c r="V184" s="137"/>
      <c r="W184" s="132"/>
      <c r="X184" s="142"/>
      <c r="Y184" s="142"/>
      <c r="Z184" s="133"/>
      <c r="AA184" s="132"/>
      <c r="AB184" s="137"/>
      <c r="AC184" s="137"/>
      <c r="AD184" s="137"/>
      <c r="AE184" s="124"/>
      <c r="AH184" s="124"/>
      <c r="AI184" s="124"/>
      <c r="AK184" s="124"/>
      <c r="AL184" s="124"/>
    </row>
    <row r="185" s="53" customFormat="true" ht="13.5" hidden="false" customHeight="false" outlineLevel="0" collapsed="false">
      <c r="E185" s="55"/>
      <c r="F185" s="55"/>
      <c r="S185" s="43" t="s">
        <v>189</v>
      </c>
      <c r="T185" s="43"/>
      <c r="Y185" s="55"/>
      <c r="Z185" s="55"/>
    </row>
  </sheetData>
  <mergeCells count="703">
    <mergeCell ref="A1:AL1"/>
    <mergeCell ref="A2:AL2"/>
    <mergeCell ref="H6:J6"/>
    <mergeCell ref="B37:G37"/>
    <mergeCell ref="H37:M37"/>
    <mergeCell ref="N37:S37"/>
    <mergeCell ref="T37:Y37"/>
    <mergeCell ref="B38:G38"/>
    <mergeCell ref="H38:M38"/>
    <mergeCell ref="N38:S38"/>
    <mergeCell ref="T38:Y38"/>
    <mergeCell ref="B39:G39"/>
    <mergeCell ref="H39:M39"/>
    <mergeCell ref="N39:S39"/>
    <mergeCell ref="T39:Y39"/>
    <mergeCell ref="C40:G40"/>
    <mergeCell ref="I40:M40"/>
    <mergeCell ref="O40:S40"/>
    <mergeCell ref="U40:Y40"/>
    <mergeCell ref="C41:G41"/>
    <mergeCell ref="I41:M41"/>
    <mergeCell ref="O41:S41"/>
    <mergeCell ref="U41:Y41"/>
    <mergeCell ref="C42:G42"/>
    <mergeCell ref="I42:M42"/>
    <mergeCell ref="O42:S42"/>
    <mergeCell ref="U42:Y42"/>
    <mergeCell ref="C43:G43"/>
    <mergeCell ref="I43:M43"/>
    <mergeCell ref="O43:S43"/>
    <mergeCell ref="U43:Y43"/>
    <mergeCell ref="B50:D50"/>
    <mergeCell ref="E50:G50"/>
    <mergeCell ref="H50:R50"/>
    <mergeCell ref="V50:X50"/>
    <mergeCell ref="Y50:AA50"/>
    <mergeCell ref="AB50:AL50"/>
    <mergeCell ref="B51:D51"/>
    <mergeCell ref="E51:G51"/>
    <mergeCell ref="H51:R51"/>
    <mergeCell ref="S51:T51"/>
    <mergeCell ref="V51:X51"/>
    <mergeCell ref="Y51:AA51"/>
    <mergeCell ref="AB51:AL51"/>
    <mergeCell ref="AM51:AN51"/>
    <mergeCell ref="B52:D52"/>
    <mergeCell ref="E52:G52"/>
    <mergeCell ref="H52:L52"/>
    <mergeCell ref="N52:R52"/>
    <mergeCell ref="S52:T52"/>
    <mergeCell ref="V52:X52"/>
    <mergeCell ref="Y52:AA52"/>
    <mergeCell ref="AB52:AF52"/>
    <mergeCell ref="AH52:AL52"/>
    <mergeCell ref="AM52:AN52"/>
    <mergeCell ref="B53:D53"/>
    <mergeCell ref="E53:G53"/>
    <mergeCell ref="H53:L53"/>
    <mergeCell ref="N53:R53"/>
    <mergeCell ref="S53:T53"/>
    <mergeCell ref="V53:X53"/>
    <mergeCell ref="Y53:AA53"/>
    <mergeCell ref="AB53:AF53"/>
    <mergeCell ref="AH53:AL53"/>
    <mergeCell ref="AM53:AN53"/>
    <mergeCell ref="B54:D54"/>
    <mergeCell ref="E54:G54"/>
    <mergeCell ref="H54:L54"/>
    <mergeCell ref="N54:R54"/>
    <mergeCell ref="S54:T54"/>
    <mergeCell ref="V54:X54"/>
    <mergeCell ref="Y54:AA54"/>
    <mergeCell ref="AB54:AF54"/>
    <mergeCell ref="AH54:AL54"/>
    <mergeCell ref="AM54:AN54"/>
    <mergeCell ref="B55:D55"/>
    <mergeCell ref="E55:G55"/>
    <mergeCell ref="H55:L55"/>
    <mergeCell ref="N55:R55"/>
    <mergeCell ref="S55:T55"/>
    <mergeCell ref="V55:X55"/>
    <mergeCell ref="Y55:AA55"/>
    <mergeCell ref="AB55:AF55"/>
    <mergeCell ref="AH55:AL55"/>
    <mergeCell ref="AM55:AN55"/>
    <mergeCell ref="B56:D56"/>
    <mergeCell ref="E56:G56"/>
    <mergeCell ref="H56:L56"/>
    <mergeCell ref="N56:R56"/>
    <mergeCell ref="S56:T56"/>
    <mergeCell ref="V56:X56"/>
    <mergeCell ref="Y56:AA56"/>
    <mergeCell ref="AB56:AF56"/>
    <mergeCell ref="AH56:AL56"/>
    <mergeCell ref="AM56:AN56"/>
    <mergeCell ref="B57:D57"/>
    <mergeCell ref="E57:G57"/>
    <mergeCell ref="H57:L57"/>
    <mergeCell ref="N57:R57"/>
    <mergeCell ref="S57:T57"/>
    <mergeCell ref="V57:AN57"/>
    <mergeCell ref="B58:D58"/>
    <mergeCell ref="E58:G58"/>
    <mergeCell ref="H58:T58"/>
    <mergeCell ref="V58:X58"/>
    <mergeCell ref="Y58:AA58"/>
    <mergeCell ref="AB58:AN58"/>
    <mergeCell ref="B59:D59"/>
    <mergeCell ref="E59:G59"/>
    <mergeCell ref="V59:X59"/>
    <mergeCell ref="Y59:AA59"/>
    <mergeCell ref="B60:D60"/>
    <mergeCell ref="E60:G60"/>
    <mergeCell ref="H60:R60"/>
    <mergeCell ref="V60:X60"/>
    <mergeCell ref="Y60:AA60"/>
    <mergeCell ref="AB60:AL60"/>
    <mergeCell ref="B61:D61"/>
    <mergeCell ref="E61:G61"/>
    <mergeCell ref="H61:R61"/>
    <mergeCell ref="S61:T61"/>
    <mergeCell ref="V61:X61"/>
    <mergeCell ref="Y61:AA61"/>
    <mergeCell ref="AB61:AL61"/>
    <mergeCell ref="AM61:AN61"/>
    <mergeCell ref="B62:D62"/>
    <mergeCell ref="E62:G62"/>
    <mergeCell ref="H62:L62"/>
    <mergeCell ref="N62:R62"/>
    <mergeCell ref="S62:T62"/>
    <mergeCell ref="V62:X62"/>
    <mergeCell ref="Y62:AA62"/>
    <mergeCell ref="AB62:AF62"/>
    <mergeCell ref="AH62:AL62"/>
    <mergeCell ref="AM62:AN62"/>
    <mergeCell ref="B63:D63"/>
    <mergeCell ref="E63:G63"/>
    <mergeCell ref="H63:L63"/>
    <mergeCell ref="N63:R63"/>
    <mergeCell ref="S63:T63"/>
    <mergeCell ref="V63:X63"/>
    <mergeCell ref="Y63:AA63"/>
    <mergeCell ref="AB63:AF63"/>
    <mergeCell ref="AH63:AL63"/>
    <mergeCell ref="AM63:AN63"/>
    <mergeCell ref="B64:D64"/>
    <mergeCell ref="E64:G64"/>
    <mergeCell ref="H64:L64"/>
    <mergeCell ref="N64:R64"/>
    <mergeCell ref="S64:T64"/>
    <mergeCell ref="V64:X64"/>
    <mergeCell ref="Y64:AA64"/>
    <mergeCell ref="AB64:AF64"/>
    <mergeCell ref="AH64:AL64"/>
    <mergeCell ref="AM64:AN64"/>
    <mergeCell ref="B65:D65"/>
    <mergeCell ref="E65:G65"/>
    <mergeCell ref="H65:L65"/>
    <mergeCell ref="N65:R65"/>
    <mergeCell ref="S65:T65"/>
    <mergeCell ref="V65:X65"/>
    <mergeCell ref="Y65:AA65"/>
    <mergeCell ref="AB65:AF65"/>
    <mergeCell ref="AH65:AL65"/>
    <mergeCell ref="AM65:AN65"/>
    <mergeCell ref="B66:D66"/>
    <mergeCell ref="E66:G66"/>
    <mergeCell ref="H66:L66"/>
    <mergeCell ref="N66:R66"/>
    <mergeCell ref="S66:T66"/>
    <mergeCell ref="V66:X66"/>
    <mergeCell ref="Y66:AA66"/>
    <mergeCell ref="AB66:AF66"/>
    <mergeCell ref="AH66:AL66"/>
    <mergeCell ref="AM66:AN66"/>
    <mergeCell ref="B67:D67"/>
    <mergeCell ref="E67:G67"/>
    <mergeCell ref="H67:L67"/>
    <mergeCell ref="N67:R67"/>
    <mergeCell ref="S67:T67"/>
    <mergeCell ref="V67:AN67"/>
    <mergeCell ref="B68:D68"/>
    <mergeCell ref="E68:G68"/>
    <mergeCell ref="H68:T68"/>
    <mergeCell ref="B69:D69"/>
    <mergeCell ref="E69:G69"/>
    <mergeCell ref="H69:R69"/>
    <mergeCell ref="V69:X69"/>
    <mergeCell ref="Y69:AA69"/>
    <mergeCell ref="AB69:AL69"/>
    <mergeCell ref="A78:D78"/>
    <mergeCell ref="E78:H78"/>
    <mergeCell ref="I78:L78"/>
    <mergeCell ref="M78:P78"/>
    <mergeCell ref="Q78:T78"/>
    <mergeCell ref="U78:V78"/>
    <mergeCell ref="W78:X78"/>
    <mergeCell ref="Y78:Z78"/>
    <mergeCell ref="AA78:AB78"/>
    <mergeCell ref="AC78:AD78"/>
    <mergeCell ref="AE78:AF78"/>
    <mergeCell ref="AG78:AH78"/>
    <mergeCell ref="AI78:AJ78"/>
    <mergeCell ref="A79:D80"/>
    <mergeCell ref="E79:H80"/>
    <mergeCell ref="I79:L79"/>
    <mergeCell ref="M79:P79"/>
    <mergeCell ref="Q79:T79"/>
    <mergeCell ref="U79:V80"/>
    <mergeCell ref="W79:X80"/>
    <mergeCell ref="Y79:Z80"/>
    <mergeCell ref="AA79:AB80"/>
    <mergeCell ref="AC79:AD80"/>
    <mergeCell ref="AE79:AF80"/>
    <mergeCell ref="AG79:AH80"/>
    <mergeCell ref="AI79:AJ80"/>
    <mergeCell ref="AQ79:AQ80"/>
    <mergeCell ref="I80:J80"/>
    <mergeCell ref="K80:L80"/>
    <mergeCell ref="M80:N80"/>
    <mergeCell ref="O80:P80"/>
    <mergeCell ref="Q80:R80"/>
    <mergeCell ref="S80:T80"/>
    <mergeCell ref="A81:D82"/>
    <mergeCell ref="E81:H81"/>
    <mergeCell ref="I81:L82"/>
    <mergeCell ref="M81:P81"/>
    <mergeCell ref="Q81:T81"/>
    <mergeCell ref="U81:V82"/>
    <mergeCell ref="W81:X82"/>
    <mergeCell ref="Y81:Z82"/>
    <mergeCell ref="AA81:AB82"/>
    <mergeCell ref="AC81:AD82"/>
    <mergeCell ref="AE81:AF82"/>
    <mergeCell ref="AG81:AH82"/>
    <mergeCell ref="AI81:AJ82"/>
    <mergeCell ref="AQ81:AQ82"/>
    <mergeCell ref="E82:F82"/>
    <mergeCell ref="G82:H82"/>
    <mergeCell ref="M82:N82"/>
    <mergeCell ref="O82:P82"/>
    <mergeCell ref="Q82:R82"/>
    <mergeCell ref="S82:T82"/>
    <mergeCell ref="A83:D84"/>
    <mergeCell ref="E83:H83"/>
    <mergeCell ref="I83:L83"/>
    <mergeCell ref="M83:P84"/>
    <mergeCell ref="Q83:T83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AQ83:AQ84"/>
    <mergeCell ref="E84:F84"/>
    <mergeCell ref="G84:H84"/>
    <mergeCell ref="I84:J84"/>
    <mergeCell ref="K84:L84"/>
    <mergeCell ref="Q84:R84"/>
    <mergeCell ref="S84:T84"/>
    <mergeCell ref="A85:D86"/>
    <mergeCell ref="E85:H85"/>
    <mergeCell ref="I85:L85"/>
    <mergeCell ref="M85:P85"/>
    <mergeCell ref="Q85:T86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AQ85:AQ86"/>
    <mergeCell ref="E86:F86"/>
    <mergeCell ref="G86:H86"/>
    <mergeCell ref="I86:J86"/>
    <mergeCell ref="K86:L86"/>
    <mergeCell ref="M86:N86"/>
    <mergeCell ref="O86:P86"/>
    <mergeCell ref="A88:D88"/>
    <mergeCell ref="E88:H88"/>
    <mergeCell ref="I88:L88"/>
    <mergeCell ref="M88:P88"/>
    <mergeCell ref="Q88:T88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89:D90"/>
    <mergeCell ref="E89:H90"/>
    <mergeCell ref="I89:L89"/>
    <mergeCell ref="M89:P89"/>
    <mergeCell ref="Q89:T89"/>
    <mergeCell ref="U89:V90"/>
    <mergeCell ref="W89:X90"/>
    <mergeCell ref="Y89:Z90"/>
    <mergeCell ref="AA89:AB90"/>
    <mergeCell ref="AC89:AD90"/>
    <mergeCell ref="AE89:AF90"/>
    <mergeCell ref="AG89:AH90"/>
    <mergeCell ref="AI89:AJ90"/>
    <mergeCell ref="AQ89:AQ90"/>
    <mergeCell ref="I90:J90"/>
    <mergeCell ref="K90:L90"/>
    <mergeCell ref="M90:N90"/>
    <mergeCell ref="O90:P90"/>
    <mergeCell ref="Q90:R90"/>
    <mergeCell ref="S90:T90"/>
    <mergeCell ref="A91:D92"/>
    <mergeCell ref="E91:H91"/>
    <mergeCell ref="I91:L92"/>
    <mergeCell ref="M91:P91"/>
    <mergeCell ref="Q91:T91"/>
    <mergeCell ref="U91:V92"/>
    <mergeCell ref="W91:X92"/>
    <mergeCell ref="Y91:Z92"/>
    <mergeCell ref="AA91:AB92"/>
    <mergeCell ref="AC91:AD92"/>
    <mergeCell ref="AE91:AF92"/>
    <mergeCell ref="AG91:AH92"/>
    <mergeCell ref="AI91:AJ92"/>
    <mergeCell ref="AQ91:AQ92"/>
    <mergeCell ref="E92:F92"/>
    <mergeCell ref="G92:H92"/>
    <mergeCell ref="M92:N92"/>
    <mergeCell ref="O92:P92"/>
    <mergeCell ref="Q92:R92"/>
    <mergeCell ref="S92:T92"/>
    <mergeCell ref="A93:D94"/>
    <mergeCell ref="E93:H93"/>
    <mergeCell ref="I93:L93"/>
    <mergeCell ref="M93:P94"/>
    <mergeCell ref="Q93:T93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AQ93:AQ94"/>
    <mergeCell ref="E94:F94"/>
    <mergeCell ref="G94:H94"/>
    <mergeCell ref="I94:J94"/>
    <mergeCell ref="K94:L94"/>
    <mergeCell ref="Q94:R94"/>
    <mergeCell ref="S94:T94"/>
    <mergeCell ref="A95:D96"/>
    <mergeCell ref="E95:H95"/>
    <mergeCell ref="I95:L95"/>
    <mergeCell ref="M95:P95"/>
    <mergeCell ref="Q95:T96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AQ95:AQ96"/>
    <mergeCell ref="E96:F96"/>
    <mergeCell ref="G96:H96"/>
    <mergeCell ref="I96:J96"/>
    <mergeCell ref="K96:L96"/>
    <mergeCell ref="M96:N96"/>
    <mergeCell ref="O96:P96"/>
    <mergeCell ref="A98:D98"/>
    <mergeCell ref="E98:H98"/>
    <mergeCell ref="I98:L98"/>
    <mergeCell ref="M98:P98"/>
    <mergeCell ref="Q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99:D100"/>
    <mergeCell ref="E99:H100"/>
    <mergeCell ref="I99:L99"/>
    <mergeCell ref="M99:P99"/>
    <mergeCell ref="Q99:T99"/>
    <mergeCell ref="U99:V100"/>
    <mergeCell ref="W99:X100"/>
    <mergeCell ref="Y99:Z100"/>
    <mergeCell ref="AA99:AB100"/>
    <mergeCell ref="AC99:AD100"/>
    <mergeCell ref="AE99:AF100"/>
    <mergeCell ref="AG99:AH100"/>
    <mergeCell ref="AI99:AJ100"/>
    <mergeCell ref="AQ99:AQ100"/>
    <mergeCell ref="I100:J100"/>
    <mergeCell ref="K100:L100"/>
    <mergeCell ref="M100:N100"/>
    <mergeCell ref="O100:P100"/>
    <mergeCell ref="Q100:R100"/>
    <mergeCell ref="S100:T100"/>
    <mergeCell ref="A101:D102"/>
    <mergeCell ref="E101:H101"/>
    <mergeCell ref="I101:L102"/>
    <mergeCell ref="M101:P101"/>
    <mergeCell ref="Q101:T101"/>
    <mergeCell ref="U101:V102"/>
    <mergeCell ref="W101:X102"/>
    <mergeCell ref="Y101:Z102"/>
    <mergeCell ref="AA101:AB102"/>
    <mergeCell ref="AC101:AD102"/>
    <mergeCell ref="AE101:AF102"/>
    <mergeCell ref="AG101:AH102"/>
    <mergeCell ref="AI101:AJ102"/>
    <mergeCell ref="AQ101:AQ102"/>
    <mergeCell ref="E102:F102"/>
    <mergeCell ref="G102:H102"/>
    <mergeCell ref="M102:N102"/>
    <mergeCell ref="O102:P102"/>
    <mergeCell ref="Q102:R102"/>
    <mergeCell ref="S102:T102"/>
    <mergeCell ref="A103:D104"/>
    <mergeCell ref="E103:H103"/>
    <mergeCell ref="I103:L103"/>
    <mergeCell ref="M103:P104"/>
    <mergeCell ref="Q103:T103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AQ103:AQ104"/>
    <mergeCell ref="E104:F104"/>
    <mergeCell ref="G104:H104"/>
    <mergeCell ref="I104:J104"/>
    <mergeCell ref="K104:L104"/>
    <mergeCell ref="Q104:R104"/>
    <mergeCell ref="S104:T104"/>
    <mergeCell ref="A105:D106"/>
    <mergeCell ref="E105:H105"/>
    <mergeCell ref="I105:L105"/>
    <mergeCell ref="M105:P105"/>
    <mergeCell ref="Q105:T106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AQ105:AQ106"/>
    <mergeCell ref="E106:F106"/>
    <mergeCell ref="G106:H106"/>
    <mergeCell ref="I106:J106"/>
    <mergeCell ref="K106:L106"/>
    <mergeCell ref="M106:N106"/>
    <mergeCell ref="O106:P106"/>
    <mergeCell ref="A108:D108"/>
    <mergeCell ref="E108:H108"/>
    <mergeCell ref="I108:L108"/>
    <mergeCell ref="M108:P108"/>
    <mergeCell ref="Q108:T108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109:D110"/>
    <mergeCell ref="E109:H110"/>
    <mergeCell ref="I109:L109"/>
    <mergeCell ref="M109:P109"/>
    <mergeCell ref="Q109:T109"/>
    <mergeCell ref="U109:V110"/>
    <mergeCell ref="W109:X110"/>
    <mergeCell ref="Y109:Z110"/>
    <mergeCell ref="AA109:AB110"/>
    <mergeCell ref="AC109:AD110"/>
    <mergeCell ref="AE109:AF110"/>
    <mergeCell ref="AG109:AH110"/>
    <mergeCell ref="AI109:AJ110"/>
    <mergeCell ref="AQ109:AQ110"/>
    <mergeCell ref="I110:J110"/>
    <mergeCell ref="K110:L110"/>
    <mergeCell ref="M110:N110"/>
    <mergeCell ref="O110:P110"/>
    <mergeCell ref="Q110:R110"/>
    <mergeCell ref="S110:T110"/>
    <mergeCell ref="A111:D112"/>
    <mergeCell ref="E111:H111"/>
    <mergeCell ref="I111:L112"/>
    <mergeCell ref="M111:P111"/>
    <mergeCell ref="Q111:T111"/>
    <mergeCell ref="U111:V112"/>
    <mergeCell ref="W111:X112"/>
    <mergeCell ref="Y111:Z112"/>
    <mergeCell ref="AA111:AB112"/>
    <mergeCell ref="AC111:AD112"/>
    <mergeCell ref="AE111:AF112"/>
    <mergeCell ref="AG111:AH112"/>
    <mergeCell ref="AI111:AJ112"/>
    <mergeCell ref="AQ111:AQ112"/>
    <mergeCell ref="E112:F112"/>
    <mergeCell ref="G112:H112"/>
    <mergeCell ref="M112:N112"/>
    <mergeCell ref="O112:P112"/>
    <mergeCell ref="Q112:R112"/>
    <mergeCell ref="S112:T112"/>
    <mergeCell ref="A113:D114"/>
    <mergeCell ref="E113:H113"/>
    <mergeCell ref="I113:L113"/>
    <mergeCell ref="M113:P114"/>
    <mergeCell ref="Q113:T113"/>
    <mergeCell ref="U113:V114"/>
    <mergeCell ref="W113:X114"/>
    <mergeCell ref="Y113:Z114"/>
    <mergeCell ref="AA113:AB114"/>
    <mergeCell ref="AC113:AD114"/>
    <mergeCell ref="AE113:AF114"/>
    <mergeCell ref="AG113:AH114"/>
    <mergeCell ref="AI113:AJ114"/>
    <mergeCell ref="AQ113:AQ114"/>
    <mergeCell ref="E114:F114"/>
    <mergeCell ref="G114:H114"/>
    <mergeCell ref="I114:J114"/>
    <mergeCell ref="K114:L114"/>
    <mergeCell ref="Q114:R114"/>
    <mergeCell ref="S114:T114"/>
    <mergeCell ref="A115:D116"/>
    <mergeCell ref="E115:H115"/>
    <mergeCell ref="I115:L115"/>
    <mergeCell ref="M115:P115"/>
    <mergeCell ref="Q115:T116"/>
    <mergeCell ref="U115:V116"/>
    <mergeCell ref="W115:X116"/>
    <mergeCell ref="Y115:Z116"/>
    <mergeCell ref="AA115:AB116"/>
    <mergeCell ref="AC115:AD116"/>
    <mergeCell ref="AE115:AF116"/>
    <mergeCell ref="AG115:AH116"/>
    <mergeCell ref="AI115:AJ116"/>
    <mergeCell ref="AQ115:AQ116"/>
    <mergeCell ref="E116:F116"/>
    <mergeCell ref="G116:H116"/>
    <mergeCell ref="I116:J116"/>
    <mergeCell ref="K116:L116"/>
    <mergeCell ref="M116:N116"/>
    <mergeCell ref="O116:P116"/>
    <mergeCell ref="I127:J127"/>
    <mergeCell ref="W127:X127"/>
    <mergeCell ref="B128:F128"/>
    <mergeCell ref="G128:K128"/>
    <mergeCell ref="L128:AM128"/>
    <mergeCell ref="B129:F129"/>
    <mergeCell ref="G129:K129"/>
    <mergeCell ref="L129:V129"/>
    <mergeCell ref="W129:Y129"/>
    <mergeCell ref="Z129:AJ129"/>
    <mergeCell ref="AK129:AM129"/>
    <mergeCell ref="B130:F130"/>
    <mergeCell ref="G130:K130"/>
    <mergeCell ref="L130:M130"/>
    <mergeCell ref="N130:P130"/>
    <mergeCell ref="R130:T130"/>
    <mergeCell ref="U130:V130"/>
    <mergeCell ref="W130:Y130"/>
    <mergeCell ref="Z130:AA130"/>
    <mergeCell ref="AB130:AD130"/>
    <mergeCell ref="AF130:AH130"/>
    <mergeCell ref="AI130:AJ130"/>
    <mergeCell ref="AK130:AM130"/>
    <mergeCell ref="B131:F131"/>
    <mergeCell ref="G131:K131"/>
    <mergeCell ref="L131:M131"/>
    <mergeCell ref="N131:P131"/>
    <mergeCell ref="R131:T131"/>
    <mergeCell ref="U131:V131"/>
    <mergeCell ref="W131:Y131"/>
    <mergeCell ref="Z131:AA131"/>
    <mergeCell ref="AB131:AD131"/>
    <mergeCell ref="AF131:AH131"/>
    <mergeCell ref="AI131:AJ131"/>
    <mergeCell ref="AK131:AM131"/>
    <mergeCell ref="B132:F132"/>
    <mergeCell ref="G132:K132"/>
    <mergeCell ref="L132:M132"/>
    <mergeCell ref="N132:P132"/>
    <mergeCell ref="R132:T132"/>
    <mergeCell ref="U132:V132"/>
    <mergeCell ref="Z132:AA132"/>
    <mergeCell ref="AB132:AD132"/>
    <mergeCell ref="AF132:AH132"/>
    <mergeCell ref="AI132:AJ132"/>
    <mergeCell ref="B133:F133"/>
    <mergeCell ref="G133:K133"/>
    <mergeCell ref="L133:M133"/>
    <mergeCell ref="N133:P133"/>
    <mergeCell ref="R133:T133"/>
    <mergeCell ref="U133:V133"/>
    <mergeCell ref="Z133:AA133"/>
    <mergeCell ref="AB133:AD133"/>
    <mergeCell ref="AF133:AH133"/>
    <mergeCell ref="AI133:AJ133"/>
    <mergeCell ref="B134:F134"/>
    <mergeCell ref="G134:K134"/>
    <mergeCell ref="L134:M134"/>
    <mergeCell ref="N134:P134"/>
    <mergeCell ref="R134:T134"/>
    <mergeCell ref="U134:V134"/>
    <mergeCell ref="Z134:AA134"/>
    <mergeCell ref="AB134:AD134"/>
    <mergeCell ref="AF134:AH134"/>
    <mergeCell ref="AI134:AJ134"/>
    <mergeCell ref="B135:F135"/>
    <mergeCell ref="G135:K135"/>
    <mergeCell ref="L135:M135"/>
    <mergeCell ref="N135:P135"/>
    <mergeCell ref="R135:T135"/>
    <mergeCell ref="U135:V135"/>
    <mergeCell ref="Z135:AA135"/>
    <mergeCell ref="AB135:AD135"/>
    <mergeCell ref="AF135:AH135"/>
    <mergeCell ref="AI135:AJ135"/>
    <mergeCell ref="I138:J138"/>
    <mergeCell ref="P138:Q138"/>
    <mergeCell ref="W138:X138"/>
    <mergeCell ref="P139:Q139"/>
    <mergeCell ref="R148:R149"/>
    <mergeCell ref="S148:T148"/>
    <mergeCell ref="U148:U149"/>
    <mergeCell ref="S149:T149"/>
    <mergeCell ref="R152:R154"/>
    <mergeCell ref="S152:T152"/>
    <mergeCell ref="U152:U154"/>
    <mergeCell ref="S153:T153"/>
    <mergeCell ref="S154:T154"/>
    <mergeCell ref="H155:H156"/>
    <mergeCell ref="I155:J155"/>
    <mergeCell ref="K155:K156"/>
    <mergeCell ref="S155:T155"/>
    <mergeCell ref="AB155:AB156"/>
    <mergeCell ref="AC155:AD155"/>
    <mergeCell ref="AE155:AE156"/>
    <mergeCell ref="I156:J156"/>
    <mergeCell ref="AC156:AD156"/>
    <mergeCell ref="C157:C158"/>
    <mergeCell ref="D157:E157"/>
    <mergeCell ref="F157:F158"/>
    <mergeCell ref="I157:J157"/>
    <mergeCell ref="M157:M158"/>
    <mergeCell ref="N157:O157"/>
    <mergeCell ref="P157:P158"/>
    <mergeCell ref="W157:W158"/>
    <mergeCell ref="X157:Y157"/>
    <mergeCell ref="Z157:Z158"/>
    <mergeCell ref="AG157:AG158"/>
    <mergeCell ref="AH157:AI157"/>
    <mergeCell ref="AJ157:AJ158"/>
    <mergeCell ref="D158:E158"/>
    <mergeCell ref="N158:O158"/>
    <mergeCell ref="X158:Y158"/>
    <mergeCell ref="AH158:AI158"/>
    <mergeCell ref="A165:B165"/>
    <mergeCell ref="F165:G165"/>
    <mergeCell ref="L165:M165"/>
    <mergeCell ref="Q165:R165"/>
    <mergeCell ref="U165:V165"/>
    <mergeCell ref="Z165:AA165"/>
    <mergeCell ref="AF165:AG165"/>
    <mergeCell ref="AK165:AL165"/>
    <mergeCell ref="A166:B174"/>
    <mergeCell ref="F166:G174"/>
    <mergeCell ref="L166:M174"/>
    <mergeCell ref="Q166:R174"/>
    <mergeCell ref="U166:V174"/>
    <mergeCell ref="Z166:AA174"/>
    <mergeCell ref="AF166:AG174"/>
    <mergeCell ref="AK166:AL174"/>
    <mergeCell ref="H175:I175"/>
    <mergeCell ref="H176:I176"/>
    <mergeCell ref="AD176:AE176"/>
    <mergeCell ref="H177:I177"/>
    <mergeCell ref="AD177:AE177"/>
    <mergeCell ref="S178:T178"/>
    <mergeCell ref="S179:T179"/>
    <mergeCell ref="S180:T180"/>
    <mergeCell ref="S182:T182"/>
    <mergeCell ref="S183:T183"/>
    <mergeCell ref="S185:T185"/>
  </mergeCells>
  <printOptions headings="false" gridLines="false" gridLinesSet="true" horizontalCentered="true" verticalCentered="false"/>
  <pageMargins left="0.39375" right="0.39375" top="0.590277777777778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75" man="true" max="16383" min="0"/>
    <brk id="12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2004-10-18T04:10:00Z</dcterms:created>
  <dc:creator>a</dc:creator>
  <dc:description/>
  <dc:language>ja-JP</dc:language>
  <cp:lastModifiedBy>kawakami takuya</cp:lastModifiedBy>
  <cp:lastPrinted>2023-03-02T07:39:30Z</cp:lastPrinted>
  <dcterms:modified xsi:type="dcterms:W3CDTF">2023-03-21T06:40:19Z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